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AgHedgeDesk\ROF Marketing\Historical Dairy Margins\"/>
    </mc:Choice>
  </mc:AlternateContent>
  <xr:revisionPtr revIDLastSave="0" documentId="13_ncr:1_{94BEE10F-6195-42E7-BDE6-1C823AB4762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ROF-MPP" sheetId="2" r:id="rId1"/>
    <sheet name="Historical ROF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9" i="1" l="1"/>
  <c r="F169" i="1" s="1"/>
  <c r="G169" i="1"/>
  <c r="G168" i="1" l="1"/>
  <c r="E168" i="1"/>
  <c r="F168" i="1" s="1"/>
  <c r="G167" i="1"/>
  <c r="E167" i="1"/>
  <c r="F167" i="1" s="1"/>
  <c r="G166" i="1"/>
  <c r="E166" i="1"/>
  <c r="F166" i="1" s="1"/>
  <c r="G165" i="1"/>
  <c r="E165" i="1"/>
  <c r="F165" i="1" s="1"/>
  <c r="G164" i="1"/>
  <c r="E164" i="1"/>
  <c r="F164" i="1" s="1"/>
  <c r="G163" i="1"/>
  <c r="E163" i="1"/>
  <c r="F163" i="1" s="1"/>
  <c r="G162" i="1"/>
  <c r="E162" i="1"/>
  <c r="F162" i="1" s="1"/>
  <c r="E161" i="1" l="1"/>
  <c r="F161" i="1" s="1"/>
  <c r="G161" i="1"/>
  <c r="G160" i="1" l="1"/>
  <c r="E160" i="1"/>
  <c r="F160" i="1" s="1"/>
  <c r="E159" i="1" l="1"/>
  <c r="F159" i="1" s="1"/>
  <c r="G159" i="1"/>
  <c r="G158" i="1" l="1"/>
  <c r="E158" i="1"/>
  <c r="F158" i="1" s="1"/>
  <c r="E157" i="1" l="1"/>
  <c r="G157" i="1" l="1"/>
  <c r="F157" i="1"/>
  <c r="G156" i="1" l="1"/>
  <c r="E156" i="1"/>
  <c r="F156" i="1" s="1"/>
  <c r="G155" i="1" l="1"/>
  <c r="E155" i="1"/>
  <c r="F155" i="1" s="1"/>
  <c r="G154" i="1" l="1"/>
  <c r="E154" i="1"/>
  <c r="F154" i="1" s="1"/>
  <c r="G153" i="1"/>
  <c r="E153" i="1"/>
  <c r="F153" i="1" s="1"/>
  <c r="G152" i="1"/>
  <c r="E152" i="1"/>
  <c r="F152" i="1" s="1"/>
  <c r="E115" i="1" l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F149" i="1" s="1"/>
  <c r="E150" i="1"/>
  <c r="F150" i="1" s="1"/>
  <c r="E151" i="1"/>
  <c r="F151" i="1" s="1"/>
  <c r="G149" i="1"/>
  <c r="G150" i="1"/>
  <c r="G151" i="1"/>
  <c r="G148" i="1"/>
  <c r="D129" i="2" l="1"/>
  <c r="F148" i="1"/>
  <c r="B129" i="2" s="1"/>
  <c r="F147" i="1"/>
  <c r="B128" i="2" s="1"/>
  <c r="G147" i="1"/>
  <c r="D128" i="2" s="1"/>
  <c r="G146" i="1"/>
  <c r="D127" i="2" l="1"/>
  <c r="I157" i="1"/>
  <c r="F146" i="1"/>
  <c r="G145" i="1"/>
  <c r="D126" i="2" s="1"/>
  <c r="F145" i="1"/>
  <c r="B126" i="2" s="1"/>
  <c r="B127" i="2" l="1"/>
  <c r="H157" i="1"/>
  <c r="F144" i="1"/>
  <c r="B125" i="2" s="1"/>
  <c r="G144" i="1"/>
  <c r="D125" i="2" s="1"/>
  <c r="G143" i="1" l="1"/>
  <c r="D124" i="2" s="1"/>
  <c r="G142" i="1" l="1"/>
  <c r="F143" i="1"/>
  <c r="B124" i="2" s="1"/>
  <c r="F142" i="1" l="1"/>
  <c r="F141" i="1" l="1"/>
  <c r="G141" i="1"/>
  <c r="G140" i="1" l="1"/>
  <c r="F140" i="1"/>
  <c r="G139" i="1" l="1"/>
  <c r="F139" i="1"/>
  <c r="G138" i="1" l="1"/>
  <c r="F138" i="1"/>
  <c r="G137" i="1"/>
  <c r="F137" i="1"/>
  <c r="G136" i="1"/>
  <c r="F120" i="1"/>
  <c r="E112" i="1"/>
  <c r="F112" i="1" s="1"/>
  <c r="E113" i="1"/>
  <c r="F113" i="1" s="1"/>
  <c r="E114" i="1"/>
  <c r="F114" i="1" s="1"/>
  <c r="F115" i="1"/>
  <c r="E109" i="1"/>
  <c r="F109" i="1" s="1"/>
  <c r="E110" i="1"/>
  <c r="F110" i="1" s="1"/>
  <c r="E111" i="1"/>
  <c r="F111" i="1" s="1"/>
  <c r="F116" i="1"/>
  <c r="F117" i="1"/>
  <c r="F118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G135" i="1"/>
  <c r="F136" i="1"/>
  <c r="G134" i="1"/>
  <c r="G133" i="1"/>
  <c r="G132" i="1"/>
  <c r="G131" i="1"/>
  <c r="G130" i="1"/>
  <c r="G129" i="1"/>
  <c r="G128" i="1"/>
  <c r="G127" i="1"/>
  <c r="G126" i="1"/>
  <c r="G125" i="1"/>
  <c r="H25" i="1"/>
  <c r="H13" i="1"/>
  <c r="G124" i="1"/>
  <c r="G123" i="1"/>
  <c r="G122" i="1"/>
  <c r="G121" i="1"/>
  <c r="I25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I13" i="1"/>
  <c r="E26" i="1"/>
  <c r="F26" i="1" s="1"/>
  <c r="G26" i="1"/>
  <c r="E27" i="1"/>
  <c r="F27" i="1" s="1"/>
  <c r="G27" i="1"/>
  <c r="E28" i="1"/>
  <c r="F28" i="1" s="1"/>
  <c r="G28" i="1"/>
  <c r="E29" i="1"/>
  <c r="F29" i="1" s="1"/>
  <c r="G29" i="1"/>
  <c r="E30" i="1"/>
  <c r="F30" i="1" s="1"/>
  <c r="G30" i="1"/>
  <c r="E31" i="1"/>
  <c r="F31" i="1" s="1"/>
  <c r="G31" i="1"/>
  <c r="G120" i="1"/>
  <c r="B119" i="1"/>
  <c r="F119" i="1" s="1"/>
  <c r="G118" i="1"/>
  <c r="G117" i="1"/>
  <c r="G116" i="1"/>
  <c r="G115" i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F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H145" i="1" l="1"/>
  <c r="I145" i="1"/>
  <c r="G119" i="1"/>
  <c r="I121" i="1" s="1"/>
  <c r="I97" i="1"/>
  <c r="I73" i="1"/>
  <c r="I61" i="1"/>
  <c r="I85" i="1"/>
  <c r="I49" i="1"/>
  <c r="I133" i="1"/>
  <c r="I37" i="1"/>
  <c r="H121" i="1"/>
  <c r="I109" i="1"/>
  <c r="H85" i="1"/>
  <c r="H97" i="1"/>
  <c r="H73" i="1"/>
  <c r="H49" i="1"/>
  <c r="H37" i="1"/>
  <c r="H133" i="1"/>
  <c r="H109" i="1"/>
  <c r="H61" i="1"/>
</calcChain>
</file>

<file path=xl/sharedStrings.xml><?xml version="1.0" encoding="utf-8"?>
<sst xmlns="http://schemas.openxmlformats.org/spreadsheetml/2006/main" count="13" uniqueCount="11">
  <si>
    <t>ROF</t>
  </si>
  <si>
    <t>ROFL</t>
  </si>
  <si>
    <t>Class III</t>
  </si>
  <si>
    <t>Period</t>
  </si>
  <si>
    <t>SoyMeal ($/ton)</t>
  </si>
  <si>
    <t>Corn ($/Bu.)</t>
  </si>
  <si>
    <t>Yearly ROF Average</t>
  </si>
  <si>
    <t>Yearly ROFL Average</t>
  </si>
  <si>
    <t>MPP</t>
  </si>
  <si>
    <t>Date</t>
  </si>
  <si>
    <t>Feed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</si>
</sst>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0.0"/>
    <numFmt numFmtId="166" formatCode="[$-409]mmm\-yy;@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6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165" fontId="1" fillId="0" borderId="0" xfId="0" applyNumberFormat="1" applyFont="1"/>
    <xf numFmtId="2" fontId="4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/>
    <xf numFmtId="164" fontId="1" fillId="0" borderId="0" xfId="0" applyNumberFormat="1" applyFont="1"/>
    <xf numFmtId="2" fontId="0" fillId="0" borderId="1" xfId="0" applyNumberFormat="1" applyBorder="1" applyAlignment="1">
      <alignment horizontal="center"/>
    </xf>
    <xf numFmtId="167" fontId="1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wrapText="1"/>
    </xf>
    <xf numFmtId="44" fontId="0" fillId="0" borderId="0" xfId="1" applyFont="1"/>
    <xf numFmtId="0" fontId="1" fillId="0" borderId="0" xfId="0" applyFont="1"/>
    <xf numFmtId="44" fontId="6" fillId="3" borderId="3" xfId="1" applyFont="1" applyFill="1" applyBorder="1" applyAlignment="1">
      <alignment wrapText="1"/>
    </xf>
    <xf numFmtId="44" fontId="6" fillId="4" borderId="3" xfId="1" applyFont="1" applyFill="1" applyBorder="1" applyAlignment="1">
      <alignment wrapText="1"/>
    </xf>
    <xf numFmtId="44" fontId="6" fillId="0" borderId="0" xfId="1" applyFont="1" applyAlignment="1">
      <alignment wrapText="1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/>
    <xf numFmtId="44" fontId="0" fillId="0" borderId="0" xfId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2" fontId="1" fillId="0" borderId="0" xfId="0" applyNumberFormat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A40000"/>
      <color rgb="FF7F2F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ROF, ROFL</a:t>
            </a:r>
            <a:r>
              <a:rPr lang="en-US" sz="1800" baseline="0"/>
              <a:t> and MPP 2008 to Present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31308204541676E-2"/>
          <c:y val="0.16925989154701276"/>
          <c:w val="0.84686124176930944"/>
          <c:h val="0.69330849741046618"/>
        </c:manualLayout>
      </c:layout>
      <c:lineChart>
        <c:grouping val="standard"/>
        <c:varyColors val="0"/>
        <c:ser>
          <c:idx val="0"/>
          <c:order val="0"/>
          <c:tx>
            <c:strRef>
              <c:f>'ROF-MPP'!$B$1</c:f>
              <c:strCache>
                <c:ptCount val="1"/>
                <c:pt idx="0">
                  <c:v>ROF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'ROF-MPP'!$A$7:$A$149</c:f>
              <c:numCache>
                <c:formatCode>[$-409]mmm\-yy;@</c:formatCode>
                <c:ptCount val="14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42385</c:v>
                </c:pt>
                <c:pt idx="97">
                  <c:v>42416</c:v>
                </c:pt>
                <c:pt idx="98">
                  <c:v>42445</c:v>
                </c:pt>
                <c:pt idx="99">
                  <c:v>42476</c:v>
                </c:pt>
                <c:pt idx="100">
                  <c:v>42506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43206</c:v>
                </c:pt>
                <c:pt idx="124">
                  <c:v>43236</c:v>
                </c:pt>
                <c:pt idx="125">
                  <c:v>43267</c:v>
                </c:pt>
                <c:pt idx="126">
                  <c:v>43297</c:v>
                </c:pt>
                <c:pt idx="127">
                  <c:v>43328</c:v>
                </c:pt>
                <c:pt idx="128">
                  <c:v>43359</c:v>
                </c:pt>
                <c:pt idx="129">
                  <c:v>43389</c:v>
                </c:pt>
                <c:pt idx="130">
                  <c:v>43420</c:v>
                </c:pt>
                <c:pt idx="131">
                  <c:v>43450</c:v>
                </c:pt>
                <c:pt idx="132">
                  <c:v>43481</c:v>
                </c:pt>
                <c:pt idx="133">
                  <c:v>43512</c:v>
                </c:pt>
                <c:pt idx="134">
                  <c:v>43540</c:v>
                </c:pt>
                <c:pt idx="135">
                  <c:v>43571</c:v>
                </c:pt>
                <c:pt idx="136">
                  <c:v>43601</c:v>
                </c:pt>
                <c:pt idx="137">
                  <c:v>43632</c:v>
                </c:pt>
                <c:pt idx="138">
                  <c:v>43662</c:v>
                </c:pt>
                <c:pt idx="139">
                  <c:v>43693</c:v>
                </c:pt>
                <c:pt idx="140">
                  <c:v>43724</c:v>
                </c:pt>
                <c:pt idx="141">
                  <c:v>43754</c:v>
                </c:pt>
                <c:pt idx="142">
                  <c:v>43785</c:v>
                </c:pt>
              </c:numCache>
            </c:numRef>
          </c:cat>
          <c:val>
            <c:numRef>
              <c:f>'ROF-MPP'!$B$7:$B$149</c:f>
              <c:numCache>
                <c:formatCode>_("$"* #,##0.00_);_("$"* \(#,##0.00\);_("$"* "-"??_);_(@_)</c:formatCode>
                <c:ptCount val="143"/>
                <c:pt idx="0">
                  <c:v>11.43</c:v>
                </c:pt>
                <c:pt idx="1">
                  <c:v>8.6</c:v>
                </c:pt>
                <c:pt idx="2">
                  <c:v>8.61</c:v>
                </c:pt>
                <c:pt idx="3">
                  <c:v>7.8</c:v>
                </c:pt>
                <c:pt idx="4">
                  <c:v>8.64</c:v>
                </c:pt>
                <c:pt idx="5">
                  <c:v>10.94</c:v>
                </c:pt>
                <c:pt idx="6">
                  <c:v>6.61</c:v>
                </c:pt>
                <c:pt idx="7">
                  <c:v>7.66</c:v>
                </c:pt>
                <c:pt idx="8">
                  <c:v>6.81</c:v>
                </c:pt>
                <c:pt idx="9">
                  <c:v>9.31</c:v>
                </c:pt>
                <c:pt idx="10">
                  <c:v>8.76</c:v>
                </c:pt>
                <c:pt idx="11">
                  <c:v>8.86</c:v>
                </c:pt>
                <c:pt idx="12">
                  <c:v>3.76</c:v>
                </c:pt>
                <c:pt idx="13">
                  <c:v>2.38</c:v>
                </c:pt>
                <c:pt idx="14">
                  <c:v>4.17</c:v>
                </c:pt>
                <c:pt idx="15">
                  <c:v>3.77</c:v>
                </c:pt>
                <c:pt idx="16">
                  <c:v>2.48</c:v>
                </c:pt>
                <c:pt idx="17">
                  <c:v>1.78</c:v>
                </c:pt>
                <c:pt idx="18">
                  <c:v>2.65</c:v>
                </c:pt>
                <c:pt idx="19">
                  <c:v>4.49</c:v>
                </c:pt>
                <c:pt idx="20">
                  <c:v>5.7</c:v>
                </c:pt>
                <c:pt idx="21">
                  <c:v>6.49</c:v>
                </c:pt>
                <c:pt idx="22">
                  <c:v>7.46</c:v>
                </c:pt>
                <c:pt idx="23">
                  <c:v>7.65</c:v>
                </c:pt>
                <c:pt idx="24">
                  <c:v>7.29</c:v>
                </c:pt>
                <c:pt idx="25">
                  <c:v>7.98</c:v>
                </c:pt>
                <c:pt idx="26">
                  <c:v>6.19</c:v>
                </c:pt>
                <c:pt idx="27">
                  <c:v>6.81</c:v>
                </c:pt>
                <c:pt idx="28">
                  <c:v>6.7</c:v>
                </c:pt>
                <c:pt idx="29">
                  <c:v>7.3</c:v>
                </c:pt>
                <c:pt idx="30">
                  <c:v>7.32</c:v>
                </c:pt>
                <c:pt idx="31">
                  <c:v>8.27</c:v>
                </c:pt>
                <c:pt idx="32">
                  <c:v>8.93</c:v>
                </c:pt>
                <c:pt idx="33">
                  <c:v>8.91</c:v>
                </c:pt>
                <c:pt idx="34">
                  <c:v>6.24</c:v>
                </c:pt>
                <c:pt idx="35">
                  <c:v>4.9800000000000004</c:v>
                </c:pt>
                <c:pt idx="36">
                  <c:v>3.45</c:v>
                </c:pt>
                <c:pt idx="37">
                  <c:v>6.6</c:v>
                </c:pt>
                <c:pt idx="38">
                  <c:v>8.4700000000000006</c:v>
                </c:pt>
                <c:pt idx="39">
                  <c:v>6.23</c:v>
                </c:pt>
                <c:pt idx="40">
                  <c:v>5.32</c:v>
                </c:pt>
                <c:pt idx="41">
                  <c:v>8.08</c:v>
                </c:pt>
                <c:pt idx="42">
                  <c:v>11.57</c:v>
                </c:pt>
                <c:pt idx="43">
                  <c:v>11.48</c:v>
                </c:pt>
                <c:pt idx="44">
                  <c:v>7.57</c:v>
                </c:pt>
                <c:pt idx="45">
                  <c:v>9.02</c:v>
                </c:pt>
                <c:pt idx="46">
                  <c:v>9.44</c:v>
                </c:pt>
                <c:pt idx="47">
                  <c:v>9.77</c:v>
                </c:pt>
                <c:pt idx="48">
                  <c:v>7.45</c:v>
                </c:pt>
                <c:pt idx="49">
                  <c:v>6.48</c:v>
                </c:pt>
                <c:pt idx="50">
                  <c:v>5.61</c:v>
                </c:pt>
                <c:pt idx="51">
                  <c:v>5.39</c:v>
                </c:pt>
                <c:pt idx="52">
                  <c:v>4.53</c:v>
                </c:pt>
                <c:pt idx="53">
                  <c:v>6.13</c:v>
                </c:pt>
                <c:pt idx="54">
                  <c:v>6.1</c:v>
                </c:pt>
                <c:pt idx="55">
                  <c:v>4.51</c:v>
                </c:pt>
                <c:pt idx="56">
                  <c:v>5.64</c:v>
                </c:pt>
                <c:pt idx="57">
                  <c:v>8.59</c:v>
                </c:pt>
                <c:pt idx="58">
                  <c:v>8.4499999999999993</c:v>
                </c:pt>
                <c:pt idx="59">
                  <c:v>6.78</c:v>
                </c:pt>
                <c:pt idx="60">
                  <c:v>6.96</c:v>
                </c:pt>
                <c:pt idx="61">
                  <c:v>5.58</c:v>
                </c:pt>
                <c:pt idx="62">
                  <c:v>5.54</c:v>
                </c:pt>
                <c:pt idx="63">
                  <c:v>6.59</c:v>
                </c:pt>
                <c:pt idx="64">
                  <c:v>7.86</c:v>
                </c:pt>
                <c:pt idx="65">
                  <c:v>6.93</c:v>
                </c:pt>
                <c:pt idx="66">
                  <c:v>7.56</c:v>
                </c:pt>
                <c:pt idx="67">
                  <c:v>8.85</c:v>
                </c:pt>
                <c:pt idx="68">
                  <c:v>9.0399999999999991</c:v>
                </c:pt>
                <c:pt idx="69">
                  <c:v>9.75</c:v>
                </c:pt>
                <c:pt idx="70">
                  <c:v>10.51</c:v>
                </c:pt>
                <c:pt idx="71">
                  <c:v>10.38</c:v>
                </c:pt>
                <c:pt idx="72">
                  <c:v>12.73</c:v>
                </c:pt>
                <c:pt idx="73">
                  <c:v>14.58</c:v>
                </c:pt>
                <c:pt idx="74">
                  <c:v>14.12</c:v>
                </c:pt>
                <c:pt idx="75">
                  <c:v>14.5</c:v>
                </c:pt>
                <c:pt idx="76">
                  <c:v>12.49</c:v>
                </c:pt>
                <c:pt idx="77">
                  <c:v>11.67</c:v>
                </c:pt>
                <c:pt idx="78">
                  <c:v>13.11</c:v>
                </c:pt>
                <c:pt idx="79">
                  <c:v>15.06</c:v>
                </c:pt>
                <c:pt idx="80">
                  <c:v>17.32</c:v>
                </c:pt>
                <c:pt idx="81">
                  <c:v>17.62</c:v>
                </c:pt>
                <c:pt idx="82">
                  <c:v>14.28</c:v>
                </c:pt>
                <c:pt idx="83">
                  <c:v>10.27</c:v>
                </c:pt>
                <c:pt idx="84">
                  <c:v>8.73</c:v>
                </c:pt>
                <c:pt idx="85">
                  <c:v>8.49</c:v>
                </c:pt>
                <c:pt idx="86">
                  <c:v>8.1999999999999993</c:v>
                </c:pt>
                <c:pt idx="87">
                  <c:v>8.7799999999999994</c:v>
                </c:pt>
                <c:pt idx="88">
                  <c:v>9.3800000000000008</c:v>
                </c:pt>
                <c:pt idx="89">
                  <c:v>10.15</c:v>
                </c:pt>
                <c:pt idx="90">
                  <c:v>8.5399999999999991</c:v>
                </c:pt>
                <c:pt idx="91">
                  <c:v>9.17</c:v>
                </c:pt>
                <c:pt idx="92">
                  <c:v>8.93</c:v>
                </c:pt>
                <c:pt idx="93">
                  <c:v>8.49</c:v>
                </c:pt>
                <c:pt idx="94">
                  <c:v>8.43</c:v>
                </c:pt>
                <c:pt idx="95">
                  <c:v>7.86</c:v>
                </c:pt>
                <c:pt idx="96">
                  <c:v>7.48</c:v>
                </c:pt>
                <c:pt idx="97">
                  <c:v>7.36</c:v>
                </c:pt>
                <c:pt idx="98">
                  <c:v>7.55</c:v>
                </c:pt>
                <c:pt idx="99">
                  <c:v>7.41</c:v>
                </c:pt>
                <c:pt idx="100">
                  <c:v>5.49</c:v>
                </c:pt>
                <c:pt idx="101">
                  <c:v>5.2065000000000001</c:v>
                </c:pt>
                <c:pt idx="102">
                  <c:v>7.527000000000001</c:v>
                </c:pt>
                <c:pt idx="103">
                  <c:v>10.066000000000001</c:v>
                </c:pt>
                <c:pt idx="104">
                  <c:v>10.151</c:v>
                </c:pt>
                <c:pt idx="105">
                  <c:v>8.4565000000000001</c:v>
                </c:pt>
                <c:pt idx="106">
                  <c:v>10.051500000000001</c:v>
                </c:pt>
                <c:pt idx="107">
                  <c:v>10.731999999999999</c:v>
                </c:pt>
                <c:pt idx="108">
                  <c:v>10.084</c:v>
                </c:pt>
                <c:pt idx="109">
                  <c:v>9.9364999999999988</c:v>
                </c:pt>
                <c:pt idx="110">
                  <c:v>8.7085000000000008</c:v>
                </c:pt>
                <c:pt idx="111">
                  <c:v>8.4935000000000009</c:v>
                </c:pt>
                <c:pt idx="112">
                  <c:v>8.7469999999999999</c:v>
                </c:pt>
                <c:pt idx="113">
                  <c:v>9.7390000000000008</c:v>
                </c:pt>
                <c:pt idx="114">
                  <c:v>8.5779999999999994</c:v>
                </c:pt>
                <c:pt idx="115">
                  <c:v>9.66</c:v>
                </c:pt>
                <c:pt idx="116">
                  <c:v>9.817499999999999</c:v>
                </c:pt>
                <c:pt idx="117">
                  <c:v>9.9795000000000016</c:v>
                </c:pt>
                <c:pt idx="118">
                  <c:v>10.304499999999999</c:v>
                </c:pt>
                <c:pt idx="119">
                  <c:v>8.6174999999999997</c:v>
                </c:pt>
                <c:pt idx="120">
                  <c:v>7.3245000000000005</c:v>
                </c:pt>
                <c:pt idx="121">
                  <c:v>6.617</c:v>
                </c:pt>
                <c:pt idx="122">
                  <c:v>6.4530000000000012</c:v>
                </c:pt>
                <c:pt idx="123">
                  <c:v>6.75</c:v>
                </c:pt>
                <c:pt idx="124">
                  <c:v>7.23</c:v>
                </c:pt>
                <c:pt idx="125">
                  <c:v>7.52</c:v>
                </c:pt>
                <c:pt idx="126">
                  <c:v>7.27</c:v>
                </c:pt>
                <c:pt idx="127">
                  <c:v>7.83</c:v>
                </c:pt>
                <c:pt idx="128">
                  <c:v>9.39</c:v>
                </c:pt>
                <c:pt idx="129">
                  <c:v>8.8800000000000008</c:v>
                </c:pt>
                <c:pt idx="130">
                  <c:v>7.74</c:v>
                </c:pt>
                <c:pt idx="131">
                  <c:v>6.9</c:v>
                </c:pt>
                <c:pt idx="132">
                  <c:v>7.11</c:v>
                </c:pt>
                <c:pt idx="133">
                  <c:v>7.03</c:v>
                </c:pt>
                <c:pt idx="134">
                  <c:v>8.27</c:v>
                </c:pt>
                <c:pt idx="135">
                  <c:v>9.33</c:v>
                </c:pt>
                <c:pt idx="136">
                  <c:v>9.75</c:v>
                </c:pt>
                <c:pt idx="137">
                  <c:v>8.7899999999999991</c:v>
                </c:pt>
                <c:pt idx="138">
                  <c:v>10.220000000000001</c:v>
                </c:pt>
                <c:pt idx="139">
                  <c:v>10.59</c:v>
                </c:pt>
                <c:pt idx="140">
                  <c:v>11.7</c:v>
                </c:pt>
                <c:pt idx="141">
                  <c:v>11.83</c:v>
                </c:pt>
                <c:pt idx="142">
                  <c:v>13.51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3-4826-8EAB-97D5B1388315}"/>
            </c:ext>
          </c:extLst>
        </c:ser>
        <c:ser>
          <c:idx val="2"/>
          <c:order val="1"/>
          <c:tx>
            <c:strRef>
              <c:f>'ROF-MPP'!$D$1</c:f>
              <c:strCache>
                <c:ptCount val="1"/>
                <c:pt idx="0">
                  <c:v>ROFL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'ROF-MPP'!$A$7:$A$149</c:f>
              <c:numCache>
                <c:formatCode>[$-409]mmm\-yy;@</c:formatCode>
                <c:ptCount val="14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42385</c:v>
                </c:pt>
                <c:pt idx="97">
                  <c:v>42416</c:v>
                </c:pt>
                <c:pt idx="98">
                  <c:v>42445</c:v>
                </c:pt>
                <c:pt idx="99">
                  <c:v>42476</c:v>
                </c:pt>
                <c:pt idx="100">
                  <c:v>42506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43206</c:v>
                </c:pt>
                <c:pt idx="124">
                  <c:v>43236</c:v>
                </c:pt>
                <c:pt idx="125">
                  <c:v>43267</c:v>
                </c:pt>
                <c:pt idx="126">
                  <c:v>43297</c:v>
                </c:pt>
                <c:pt idx="127">
                  <c:v>43328</c:v>
                </c:pt>
                <c:pt idx="128">
                  <c:v>43359</c:v>
                </c:pt>
                <c:pt idx="129">
                  <c:v>43389</c:v>
                </c:pt>
                <c:pt idx="130">
                  <c:v>43420</c:v>
                </c:pt>
                <c:pt idx="131">
                  <c:v>43450</c:v>
                </c:pt>
                <c:pt idx="132">
                  <c:v>43481</c:v>
                </c:pt>
                <c:pt idx="133">
                  <c:v>43512</c:v>
                </c:pt>
                <c:pt idx="134">
                  <c:v>43540</c:v>
                </c:pt>
                <c:pt idx="135">
                  <c:v>43571</c:v>
                </c:pt>
                <c:pt idx="136">
                  <c:v>43601</c:v>
                </c:pt>
                <c:pt idx="137">
                  <c:v>43632</c:v>
                </c:pt>
                <c:pt idx="138">
                  <c:v>43662</c:v>
                </c:pt>
                <c:pt idx="139">
                  <c:v>43693</c:v>
                </c:pt>
                <c:pt idx="140">
                  <c:v>43724</c:v>
                </c:pt>
                <c:pt idx="141">
                  <c:v>43754</c:v>
                </c:pt>
                <c:pt idx="142">
                  <c:v>43785</c:v>
                </c:pt>
              </c:numCache>
            </c:numRef>
          </c:cat>
          <c:val>
            <c:numRef>
              <c:f>'ROF-MPP'!$D$7:$D$149</c:f>
              <c:numCache>
                <c:formatCode>_("$"* #,##0.00_);_("$"* \(#,##0.00\);_("$"* "-"??_);_(@_)</c:formatCode>
                <c:ptCount val="143"/>
                <c:pt idx="0">
                  <c:v>15.983000000000001</c:v>
                </c:pt>
                <c:pt idx="1">
                  <c:v>13.615000000000002</c:v>
                </c:pt>
                <c:pt idx="2">
                  <c:v>14.178000000000001</c:v>
                </c:pt>
                <c:pt idx="3">
                  <c:v>13.476999999999999</c:v>
                </c:pt>
                <c:pt idx="4">
                  <c:v>14.757999999999999</c:v>
                </c:pt>
                <c:pt idx="5">
                  <c:v>16.931999999999999</c:v>
                </c:pt>
                <c:pt idx="6">
                  <c:v>13.933</c:v>
                </c:pt>
                <c:pt idx="7">
                  <c:v>13.536000000000001</c:v>
                </c:pt>
                <c:pt idx="8">
                  <c:v>12.655999999999999</c:v>
                </c:pt>
                <c:pt idx="9">
                  <c:v>14.180000000000001</c:v>
                </c:pt>
                <c:pt idx="10">
                  <c:v>12.77</c:v>
                </c:pt>
                <c:pt idx="11">
                  <c:v>12.52</c:v>
                </c:pt>
                <c:pt idx="12">
                  <c:v>7.8319999999999999</c:v>
                </c:pt>
                <c:pt idx="13">
                  <c:v>6.17</c:v>
                </c:pt>
                <c:pt idx="14">
                  <c:v>7.7620000000000005</c:v>
                </c:pt>
                <c:pt idx="15">
                  <c:v>7.8169999999999993</c:v>
                </c:pt>
                <c:pt idx="16">
                  <c:v>6.5150000000000006</c:v>
                </c:pt>
                <c:pt idx="17">
                  <c:v>6.1450000000000005</c:v>
                </c:pt>
                <c:pt idx="18">
                  <c:v>6.1969999999999992</c:v>
                </c:pt>
                <c:pt idx="19">
                  <c:v>7.8850000000000007</c:v>
                </c:pt>
                <c:pt idx="20">
                  <c:v>9.0019999999999989</c:v>
                </c:pt>
                <c:pt idx="21">
                  <c:v>9.9249999999999989</c:v>
                </c:pt>
                <c:pt idx="22">
                  <c:v>11.12</c:v>
                </c:pt>
                <c:pt idx="23">
                  <c:v>11.828000000000001</c:v>
                </c:pt>
                <c:pt idx="24">
                  <c:v>11.439</c:v>
                </c:pt>
                <c:pt idx="25">
                  <c:v>11.542</c:v>
                </c:pt>
                <c:pt idx="26">
                  <c:v>10.079999999999998</c:v>
                </c:pt>
                <c:pt idx="27">
                  <c:v>10.262</c:v>
                </c:pt>
                <c:pt idx="28">
                  <c:v>10.449000000000002</c:v>
                </c:pt>
                <c:pt idx="29">
                  <c:v>10.885</c:v>
                </c:pt>
                <c:pt idx="30">
                  <c:v>10.951000000000001</c:v>
                </c:pt>
                <c:pt idx="31">
                  <c:v>12.201000000000001</c:v>
                </c:pt>
                <c:pt idx="32">
                  <c:v>13.319000000000001</c:v>
                </c:pt>
                <c:pt idx="33">
                  <c:v>13.871000000000002</c:v>
                </c:pt>
                <c:pt idx="34">
                  <c:v>12.062999999999999</c:v>
                </c:pt>
                <c:pt idx="35">
                  <c:v>10.423</c:v>
                </c:pt>
                <c:pt idx="36">
                  <c:v>9.7409999999999997</c:v>
                </c:pt>
                <c:pt idx="37">
                  <c:v>13.196999999999999</c:v>
                </c:pt>
                <c:pt idx="38">
                  <c:v>15.780999999999999</c:v>
                </c:pt>
                <c:pt idx="39">
                  <c:v>13.163</c:v>
                </c:pt>
                <c:pt idx="40">
                  <c:v>12.884</c:v>
                </c:pt>
                <c:pt idx="41">
                  <c:v>15.556999999999999</c:v>
                </c:pt>
                <c:pt idx="42">
                  <c:v>18.045000000000002</c:v>
                </c:pt>
                <c:pt idx="43">
                  <c:v>18.138000000000002</c:v>
                </c:pt>
                <c:pt idx="44">
                  <c:v>15.243</c:v>
                </c:pt>
                <c:pt idx="45">
                  <c:v>14.944000000000001</c:v>
                </c:pt>
                <c:pt idx="46">
                  <c:v>15.909000000000001</c:v>
                </c:pt>
                <c:pt idx="47">
                  <c:v>15.847999999999999</c:v>
                </c:pt>
                <c:pt idx="48">
                  <c:v>13.919</c:v>
                </c:pt>
                <c:pt idx="49">
                  <c:v>12.866999999999999</c:v>
                </c:pt>
                <c:pt idx="50">
                  <c:v>12.191000000000001</c:v>
                </c:pt>
                <c:pt idx="51">
                  <c:v>11.833</c:v>
                </c:pt>
                <c:pt idx="52">
                  <c:v>10.875</c:v>
                </c:pt>
                <c:pt idx="53">
                  <c:v>11.685</c:v>
                </c:pt>
                <c:pt idx="54">
                  <c:v>12.385</c:v>
                </c:pt>
                <c:pt idx="55">
                  <c:v>12.573</c:v>
                </c:pt>
                <c:pt idx="56">
                  <c:v>13.638</c:v>
                </c:pt>
                <c:pt idx="57">
                  <c:v>16.151</c:v>
                </c:pt>
                <c:pt idx="58">
                  <c:v>16.007999999999999</c:v>
                </c:pt>
                <c:pt idx="59">
                  <c:v>14.311</c:v>
                </c:pt>
                <c:pt idx="60">
                  <c:v>13.946000000000002</c:v>
                </c:pt>
                <c:pt idx="61">
                  <c:v>12.986000000000001</c:v>
                </c:pt>
                <c:pt idx="62">
                  <c:v>12.574</c:v>
                </c:pt>
                <c:pt idx="63">
                  <c:v>13.544</c:v>
                </c:pt>
                <c:pt idx="64">
                  <c:v>14.355</c:v>
                </c:pt>
                <c:pt idx="65">
                  <c:v>13.548</c:v>
                </c:pt>
                <c:pt idx="66">
                  <c:v>13.030999999999999</c:v>
                </c:pt>
                <c:pt idx="67">
                  <c:v>13.84</c:v>
                </c:pt>
                <c:pt idx="68">
                  <c:v>13.856000000000002</c:v>
                </c:pt>
                <c:pt idx="69">
                  <c:v>14.166</c:v>
                </c:pt>
                <c:pt idx="70">
                  <c:v>14.793999999999997</c:v>
                </c:pt>
                <c:pt idx="71">
                  <c:v>14.623999999999999</c:v>
                </c:pt>
                <c:pt idx="72">
                  <c:v>16.950000000000003</c:v>
                </c:pt>
                <c:pt idx="73">
                  <c:v>18.919</c:v>
                </c:pt>
                <c:pt idx="74">
                  <c:v>18.753</c:v>
                </c:pt>
                <c:pt idx="75">
                  <c:v>19.516999999999999</c:v>
                </c:pt>
                <c:pt idx="76">
                  <c:v>17.683</c:v>
                </c:pt>
                <c:pt idx="77">
                  <c:v>16.327999999999999</c:v>
                </c:pt>
                <c:pt idx="78">
                  <c:v>17.293000000000003</c:v>
                </c:pt>
                <c:pt idx="79">
                  <c:v>18.63</c:v>
                </c:pt>
                <c:pt idx="80">
                  <c:v>20.969000000000001</c:v>
                </c:pt>
                <c:pt idx="81">
                  <c:v>20.831</c:v>
                </c:pt>
                <c:pt idx="82">
                  <c:v>18.05</c:v>
                </c:pt>
                <c:pt idx="83">
                  <c:v>14.157</c:v>
                </c:pt>
                <c:pt idx="84">
                  <c:v>12.703999999999999</c:v>
                </c:pt>
                <c:pt idx="85">
                  <c:v>12.191000000000001</c:v>
                </c:pt>
                <c:pt idx="86">
                  <c:v>12.136000000000001</c:v>
                </c:pt>
                <c:pt idx="87">
                  <c:v>12.542</c:v>
                </c:pt>
                <c:pt idx="88">
                  <c:v>13.029000000000002</c:v>
                </c:pt>
                <c:pt idx="89">
                  <c:v>13.662999999999998</c:v>
                </c:pt>
                <c:pt idx="90">
                  <c:v>12.761000000000001</c:v>
                </c:pt>
                <c:pt idx="91">
                  <c:v>12.882999999999999</c:v>
                </c:pt>
                <c:pt idx="92">
                  <c:v>12.684000000000001</c:v>
                </c:pt>
                <c:pt idx="93">
                  <c:v>12.370000000000001</c:v>
                </c:pt>
                <c:pt idx="94">
                  <c:v>12.256</c:v>
                </c:pt>
                <c:pt idx="95">
                  <c:v>11.587</c:v>
                </c:pt>
                <c:pt idx="96">
                  <c:v>11.065000000000001</c:v>
                </c:pt>
                <c:pt idx="97">
                  <c:v>11.076000000000001</c:v>
                </c:pt>
                <c:pt idx="98">
                  <c:v>11.115</c:v>
                </c:pt>
                <c:pt idx="99">
                  <c:v>10.927</c:v>
                </c:pt>
                <c:pt idx="100">
                  <c:v>9.411999999999999</c:v>
                </c:pt>
                <c:pt idx="101">
                  <c:v>9.2540000000000013</c:v>
                </c:pt>
                <c:pt idx="102">
                  <c:v>11.182</c:v>
                </c:pt>
                <c:pt idx="103">
                  <c:v>13.411000000000001</c:v>
                </c:pt>
                <c:pt idx="104">
                  <c:v>13.306000000000001</c:v>
                </c:pt>
                <c:pt idx="105">
                  <c:v>11.824</c:v>
                </c:pt>
                <c:pt idx="106">
                  <c:v>13.599000000000002</c:v>
                </c:pt>
                <c:pt idx="107">
                  <c:v>14.216999999999999</c:v>
                </c:pt>
                <c:pt idx="108">
                  <c:v>13.25</c:v>
                </c:pt>
                <c:pt idx="109">
                  <c:v>13.533999999999999</c:v>
                </c:pt>
                <c:pt idx="110">
                  <c:v>12.446000000000002</c:v>
                </c:pt>
                <c:pt idx="111">
                  <c:v>12.136000000000001</c:v>
                </c:pt>
                <c:pt idx="112">
                  <c:v>12.412000000000001</c:v>
                </c:pt>
                <c:pt idx="113">
                  <c:v>13.459000000000001</c:v>
                </c:pt>
                <c:pt idx="114">
                  <c:v>12.388</c:v>
                </c:pt>
                <c:pt idx="115">
                  <c:v>13.36</c:v>
                </c:pt>
                <c:pt idx="116">
                  <c:v>13.395</c:v>
                </c:pt>
                <c:pt idx="117">
                  <c:v>13.532000000000002</c:v>
                </c:pt>
                <c:pt idx="118">
                  <c:v>13.761999999999999</c:v>
                </c:pt>
                <c:pt idx="119">
                  <c:v>12.174999999999999</c:v>
                </c:pt>
                <c:pt idx="120">
                  <c:v>10.832000000000001</c:v>
                </c:pt>
                <c:pt idx="121">
                  <c:v>10.231999999999999</c:v>
                </c:pt>
                <c:pt idx="122">
                  <c:v>10.273</c:v>
                </c:pt>
                <c:pt idx="123">
                  <c:v>10.63</c:v>
                </c:pt>
                <c:pt idx="124">
                  <c:v>11.24</c:v>
                </c:pt>
                <c:pt idx="125">
                  <c:v>11.46</c:v>
                </c:pt>
                <c:pt idx="126">
                  <c:v>10.77</c:v>
                </c:pt>
                <c:pt idx="127">
                  <c:v>11.55</c:v>
                </c:pt>
                <c:pt idx="128">
                  <c:v>13.04</c:v>
                </c:pt>
                <c:pt idx="129">
                  <c:v>12.44</c:v>
                </c:pt>
                <c:pt idx="130">
                  <c:v>11.38</c:v>
                </c:pt>
                <c:pt idx="131">
                  <c:v>10.68</c:v>
                </c:pt>
                <c:pt idx="132">
                  <c:v>10.86</c:v>
                </c:pt>
                <c:pt idx="133">
                  <c:v>10.79</c:v>
                </c:pt>
                <c:pt idx="134">
                  <c:v>11.98</c:v>
                </c:pt>
                <c:pt idx="135">
                  <c:v>12.9</c:v>
                </c:pt>
                <c:pt idx="136">
                  <c:v>13.38</c:v>
                </c:pt>
                <c:pt idx="137">
                  <c:v>13.06</c:v>
                </c:pt>
                <c:pt idx="138">
                  <c:v>14.42</c:v>
                </c:pt>
                <c:pt idx="139">
                  <c:v>14.6</c:v>
                </c:pt>
                <c:pt idx="140">
                  <c:v>15.39</c:v>
                </c:pt>
                <c:pt idx="141">
                  <c:v>15.71</c:v>
                </c:pt>
                <c:pt idx="142">
                  <c:v>17.41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4-446B-A2E6-15018F17F2E2}"/>
            </c:ext>
          </c:extLst>
        </c:ser>
        <c:ser>
          <c:idx val="1"/>
          <c:order val="2"/>
          <c:tx>
            <c:strRef>
              <c:f>'ROF-MPP'!$C$1</c:f>
              <c:strCache>
                <c:ptCount val="1"/>
                <c:pt idx="0">
                  <c:v>MPP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'ROF-MPP'!$A$7:$A$149</c:f>
              <c:numCache>
                <c:formatCode>[$-409]mmm\-yy;@</c:formatCode>
                <c:ptCount val="14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42385</c:v>
                </c:pt>
                <c:pt idx="97">
                  <c:v>42416</c:v>
                </c:pt>
                <c:pt idx="98">
                  <c:v>42445</c:v>
                </c:pt>
                <c:pt idx="99">
                  <c:v>42476</c:v>
                </c:pt>
                <c:pt idx="100">
                  <c:v>42506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43206</c:v>
                </c:pt>
                <c:pt idx="124">
                  <c:v>43236</c:v>
                </c:pt>
                <c:pt idx="125">
                  <c:v>43267</c:v>
                </c:pt>
                <c:pt idx="126">
                  <c:v>43297</c:v>
                </c:pt>
                <c:pt idx="127">
                  <c:v>43328</c:v>
                </c:pt>
                <c:pt idx="128">
                  <c:v>43359</c:v>
                </c:pt>
                <c:pt idx="129">
                  <c:v>43389</c:v>
                </c:pt>
                <c:pt idx="130">
                  <c:v>43420</c:v>
                </c:pt>
                <c:pt idx="131">
                  <c:v>43450</c:v>
                </c:pt>
                <c:pt idx="132">
                  <c:v>43481</c:v>
                </c:pt>
                <c:pt idx="133">
                  <c:v>43512</c:v>
                </c:pt>
                <c:pt idx="134">
                  <c:v>43540</c:v>
                </c:pt>
                <c:pt idx="135">
                  <c:v>43571</c:v>
                </c:pt>
                <c:pt idx="136">
                  <c:v>43601</c:v>
                </c:pt>
                <c:pt idx="137">
                  <c:v>43632</c:v>
                </c:pt>
                <c:pt idx="138">
                  <c:v>43662</c:v>
                </c:pt>
                <c:pt idx="139">
                  <c:v>43693</c:v>
                </c:pt>
                <c:pt idx="140">
                  <c:v>43724</c:v>
                </c:pt>
                <c:pt idx="141">
                  <c:v>43754</c:v>
                </c:pt>
                <c:pt idx="142">
                  <c:v>43785</c:v>
                </c:pt>
              </c:numCache>
            </c:numRef>
          </c:cat>
          <c:val>
            <c:numRef>
              <c:f>'ROF-MPP'!$C$7:$C$149</c:f>
              <c:numCache>
                <c:formatCode>_("$"* #,##0.00_);_("$"* \(#,##0.00\);_("$"* "-"??_);_(@_)</c:formatCode>
                <c:ptCount val="143"/>
                <c:pt idx="0">
                  <c:v>10.864409000000002</c:v>
                </c:pt>
                <c:pt idx="1">
                  <c:v>10.864409000000002</c:v>
                </c:pt>
                <c:pt idx="2">
                  <c:v>8.4042747500000026</c:v>
                </c:pt>
                <c:pt idx="3">
                  <c:v>8.4042747500000026</c:v>
                </c:pt>
                <c:pt idx="4">
                  <c:v>8.0526790000000013</c:v>
                </c:pt>
                <c:pt idx="5">
                  <c:v>8.0526790000000013</c:v>
                </c:pt>
                <c:pt idx="6">
                  <c:v>7.9892059999999976</c:v>
                </c:pt>
                <c:pt idx="7">
                  <c:v>7.9892059999999976</c:v>
                </c:pt>
                <c:pt idx="8">
                  <c:v>8.3443699999999996</c:v>
                </c:pt>
                <c:pt idx="9">
                  <c:v>8.3443699999999996</c:v>
                </c:pt>
                <c:pt idx="10">
                  <c:v>7.6705152500000011</c:v>
                </c:pt>
                <c:pt idx="11">
                  <c:v>7.6705152500000011</c:v>
                </c:pt>
                <c:pt idx="12">
                  <c:v>3.8350857499999993</c:v>
                </c:pt>
                <c:pt idx="13">
                  <c:v>3.8350857499999993</c:v>
                </c:pt>
                <c:pt idx="14">
                  <c:v>3.55461925</c:v>
                </c:pt>
                <c:pt idx="15">
                  <c:v>3.55461925</c:v>
                </c:pt>
                <c:pt idx="16">
                  <c:v>2.4924049999999998</c:v>
                </c:pt>
                <c:pt idx="17">
                  <c:v>2.4924049999999998</c:v>
                </c:pt>
                <c:pt idx="18">
                  <c:v>3.0086800000000018</c:v>
                </c:pt>
                <c:pt idx="19">
                  <c:v>4.0555310000000002</c:v>
                </c:pt>
                <c:pt idx="20">
                  <c:v>5.2294800000000006</c:v>
                </c:pt>
                <c:pt idx="21">
                  <c:v>6.5400638181818191</c:v>
                </c:pt>
                <c:pt idx="22">
                  <c:v>7.5788647368421067</c:v>
                </c:pt>
                <c:pt idx="23">
                  <c:v>8.6902545454545468</c:v>
                </c:pt>
                <c:pt idx="24">
                  <c:v>8.3432885789473694</c:v>
                </c:pt>
                <c:pt idx="25">
                  <c:v>8.3104686842105266</c:v>
                </c:pt>
                <c:pt idx="26">
                  <c:v>7.4030360869565239</c:v>
                </c:pt>
                <c:pt idx="27">
                  <c:v>7.2669619999999995</c:v>
                </c:pt>
                <c:pt idx="28">
                  <c:v>7.5069584999999996</c:v>
                </c:pt>
                <c:pt idx="29">
                  <c:v>7.8502556363636371</c:v>
                </c:pt>
                <c:pt idx="30">
                  <c:v>8.1464829999999999</c:v>
                </c:pt>
                <c:pt idx="31">
                  <c:v>8.729250681818181</c:v>
                </c:pt>
                <c:pt idx="32">
                  <c:v>9.3579660000000011</c:v>
                </c:pt>
                <c:pt idx="33">
                  <c:v>9.8827639999999999</c:v>
                </c:pt>
                <c:pt idx="34">
                  <c:v>8.9037769999999981</c:v>
                </c:pt>
                <c:pt idx="35">
                  <c:v>7.284694</c:v>
                </c:pt>
                <c:pt idx="36">
                  <c:v>7.0338989999999999</c:v>
                </c:pt>
                <c:pt idx="37">
                  <c:v>8.6357473684210539</c:v>
                </c:pt>
                <c:pt idx="38">
                  <c:v>9.983102304347824</c:v>
                </c:pt>
                <c:pt idx="39">
                  <c:v>8.1026842500000011</c:v>
                </c:pt>
                <c:pt idx="40">
                  <c:v>7.6872990000000012</c:v>
                </c:pt>
                <c:pt idx="41">
                  <c:v>9.1671448636363664</c:v>
                </c:pt>
                <c:pt idx="42">
                  <c:v>9.7496540000000014</c:v>
                </c:pt>
                <c:pt idx="43">
                  <c:v>9.4643760000000015</c:v>
                </c:pt>
                <c:pt idx="44">
                  <c:v>9.0709560000000025</c:v>
                </c:pt>
                <c:pt idx="45">
                  <c:v>8.8423809999999996</c:v>
                </c:pt>
                <c:pt idx="46">
                  <c:v>9.4672932499999991</c:v>
                </c:pt>
                <c:pt idx="47">
                  <c:v>8.6717469999999981</c:v>
                </c:pt>
                <c:pt idx="48">
                  <c:v>7.4607632499999976</c:v>
                </c:pt>
                <c:pt idx="49">
                  <c:v>5.7767965000000014</c:v>
                </c:pt>
                <c:pt idx="50">
                  <c:v>4.9579540909090909</c:v>
                </c:pt>
                <c:pt idx="51">
                  <c:v>4.2210219473684205</c:v>
                </c:pt>
                <c:pt idx="52">
                  <c:v>3.3985330000000005</c:v>
                </c:pt>
                <c:pt idx="53">
                  <c:v>3.4517239999999987</c:v>
                </c:pt>
                <c:pt idx="54">
                  <c:v>2.6678029999999975</c:v>
                </c:pt>
                <c:pt idx="55">
                  <c:v>3.0829549130434781</c:v>
                </c:pt>
                <c:pt idx="56">
                  <c:v>5.595350105263158</c:v>
                </c:pt>
                <c:pt idx="57">
                  <c:v>7.8318126304347828</c:v>
                </c:pt>
                <c:pt idx="58">
                  <c:v>8.214178315789475</c:v>
                </c:pt>
                <c:pt idx="59">
                  <c:v>7.0753450526315795</c:v>
                </c:pt>
                <c:pt idx="60">
                  <c:v>6.3896920000000001</c:v>
                </c:pt>
                <c:pt idx="61">
                  <c:v>5.7220137894736851</c:v>
                </c:pt>
                <c:pt idx="62">
                  <c:v>5.2362972499999998</c:v>
                </c:pt>
                <c:pt idx="63">
                  <c:v>6.0022828636363634</c:v>
                </c:pt>
                <c:pt idx="64">
                  <c:v>5.7992219545454553</c:v>
                </c:pt>
                <c:pt idx="65">
                  <c:v>5.3846877500000012</c:v>
                </c:pt>
                <c:pt idx="66">
                  <c:v>4.9907448181818204</c:v>
                </c:pt>
                <c:pt idx="67">
                  <c:v>6.7945635909090925</c:v>
                </c:pt>
                <c:pt idx="68">
                  <c:v>7.9712135000000011</c:v>
                </c:pt>
                <c:pt idx="69">
                  <c:v>10.003606499999998</c:v>
                </c:pt>
                <c:pt idx="70">
                  <c:v>11.021250666666669</c:v>
                </c:pt>
                <c:pt idx="71">
                  <c:v>11.058142</c:v>
                </c:pt>
                <c:pt idx="72">
                  <c:v>12.692594000000001</c:v>
                </c:pt>
                <c:pt idx="73">
                  <c:v>13.889782500000001</c:v>
                </c:pt>
                <c:pt idx="74">
                  <c:v>14.1015</c:v>
                </c:pt>
                <c:pt idx="75">
                  <c:v>13.646940000000001</c:v>
                </c:pt>
                <c:pt idx="76">
                  <c:v>12.260870000000001</c:v>
                </c:pt>
                <c:pt idx="77">
                  <c:v>11.65409</c:v>
                </c:pt>
                <c:pt idx="78">
                  <c:v>12.682650000000001</c:v>
                </c:pt>
                <c:pt idx="79">
                  <c:v>13.738580000000001</c:v>
                </c:pt>
                <c:pt idx="80">
                  <c:v>15.40371</c:v>
                </c:pt>
                <c:pt idx="81">
                  <c:v>15.619009999999999</c:v>
                </c:pt>
                <c:pt idx="82">
                  <c:v>13.394360000000001</c:v>
                </c:pt>
                <c:pt idx="83">
                  <c:v>10.6645</c:v>
                </c:pt>
                <c:pt idx="84">
                  <c:v>8.3356115000000024</c:v>
                </c:pt>
                <c:pt idx="85">
                  <c:v>7.6553950000000004</c:v>
                </c:pt>
                <c:pt idx="86">
                  <c:v>7.5261815000000016</c:v>
                </c:pt>
                <c:pt idx="87">
                  <c:v>7.4821165000000001</c:v>
                </c:pt>
                <c:pt idx="88">
                  <c:v>7.8323734999999992</c:v>
                </c:pt>
                <c:pt idx="89">
                  <c:v>8.1583054999999991</c:v>
                </c:pt>
                <c:pt idx="90">
                  <c:v>7.446591500000002</c:v>
                </c:pt>
                <c:pt idx="91">
                  <c:v>7.9435984999999985</c:v>
                </c:pt>
                <c:pt idx="92">
                  <c:v>8.9490890000000007</c:v>
                </c:pt>
                <c:pt idx="93">
                  <c:v>9.2150444999999994</c:v>
                </c:pt>
                <c:pt idx="94">
                  <c:v>10.014709999999999</c:v>
                </c:pt>
                <c:pt idx="95">
                  <c:v>9.0993969999999997</c:v>
                </c:pt>
                <c:pt idx="96">
                  <c:v>8.1048860000000005</c:v>
                </c:pt>
                <c:pt idx="97">
                  <c:v>7.9136704999999994</c:v>
                </c:pt>
                <c:pt idx="98">
                  <c:v>7.47</c:v>
                </c:pt>
                <c:pt idx="99">
                  <c:v>6.83</c:v>
                </c:pt>
                <c:pt idx="100">
                  <c:v>5.77</c:v>
                </c:pt>
                <c:pt idx="101">
                  <c:v>5.75</c:v>
                </c:pt>
                <c:pt idx="102">
                  <c:v>7.59</c:v>
                </c:pt>
                <c:pt idx="103">
                  <c:v>9.26</c:v>
                </c:pt>
                <c:pt idx="104">
                  <c:v>9.49</c:v>
                </c:pt>
                <c:pt idx="105">
                  <c:v>8.85</c:v>
                </c:pt>
                <c:pt idx="106">
                  <c:v>9.98</c:v>
                </c:pt>
                <c:pt idx="107">
                  <c:v>11.1</c:v>
                </c:pt>
                <c:pt idx="108">
                  <c:v>11.06</c:v>
                </c:pt>
                <c:pt idx="109">
                  <c:v>10.58</c:v>
                </c:pt>
                <c:pt idx="110">
                  <c:v>9.3519199999999998</c:v>
                </c:pt>
                <c:pt idx="111">
                  <c:v>8.5500000000000007</c:v>
                </c:pt>
                <c:pt idx="112">
                  <c:v>8.61</c:v>
                </c:pt>
                <c:pt idx="113">
                  <c:v>9.33</c:v>
                </c:pt>
                <c:pt idx="114">
                  <c:v>9.08</c:v>
                </c:pt>
                <c:pt idx="115">
                  <c:v>10.27</c:v>
                </c:pt>
                <c:pt idx="116">
                  <c:v>9.99</c:v>
                </c:pt>
                <c:pt idx="117">
                  <c:v>10</c:v>
                </c:pt>
                <c:pt idx="118">
                  <c:v>10.39</c:v>
                </c:pt>
                <c:pt idx="119">
                  <c:v>9.36</c:v>
                </c:pt>
                <c:pt idx="120">
                  <c:v>8.1199999999999992</c:v>
                </c:pt>
                <c:pt idx="121">
                  <c:v>6.88</c:v>
                </c:pt>
                <c:pt idx="122">
                  <c:v>6.77</c:v>
                </c:pt>
                <c:pt idx="123">
                  <c:v>6.62</c:v>
                </c:pt>
                <c:pt idx="124">
                  <c:v>6.78</c:v>
                </c:pt>
                <c:pt idx="125">
                  <c:v>7.37</c:v>
                </c:pt>
                <c:pt idx="126">
                  <c:v>6.72</c:v>
                </c:pt>
                <c:pt idx="127">
                  <c:v>7.43</c:v>
                </c:pt>
                <c:pt idx="128">
                  <c:v>8.26</c:v>
                </c:pt>
                <c:pt idx="129">
                  <c:v>8.9600000000000009</c:v>
                </c:pt>
                <c:pt idx="130">
                  <c:v>8.66</c:v>
                </c:pt>
                <c:pt idx="131">
                  <c:v>7.85</c:v>
                </c:pt>
                <c:pt idx="132">
                  <c:v>7.99</c:v>
                </c:pt>
                <c:pt idx="133">
                  <c:v>8.2200000000000006</c:v>
                </c:pt>
                <c:pt idx="134">
                  <c:v>8.85</c:v>
                </c:pt>
                <c:pt idx="135">
                  <c:v>8.9600000000000009</c:v>
                </c:pt>
                <c:pt idx="136">
                  <c:v>9.1199999999999992</c:v>
                </c:pt>
                <c:pt idx="137">
                  <c:v>8.8000000000000007</c:v>
                </c:pt>
                <c:pt idx="138">
                  <c:v>9.4499999999999993</c:v>
                </c:pt>
                <c:pt idx="139">
                  <c:v>10.050000000000001</c:v>
                </c:pt>
                <c:pt idx="140">
                  <c:v>10.57</c:v>
                </c:pt>
                <c:pt idx="141">
                  <c:v>11.1</c:v>
                </c:pt>
                <c:pt idx="142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3-4826-8EAB-97D5B1388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07872"/>
        <c:axId val="51425216"/>
      </c:lineChart>
      <c:dateAx>
        <c:axId val="120207872"/>
        <c:scaling>
          <c:orientation val="minMax"/>
        </c:scaling>
        <c:delete val="0"/>
        <c:axPos val="b"/>
        <c:numFmt formatCode="[$-409]mmm\-yy;@" sourceLinked="1"/>
        <c:majorTickMark val="cross"/>
        <c:minorTickMark val="none"/>
        <c:tickLblPos val="nextTo"/>
        <c:spPr>
          <a:noFill/>
          <a:ln w="158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5216"/>
        <c:crosses val="autoZero"/>
        <c:auto val="1"/>
        <c:lblOffset val="100"/>
        <c:baseTimeUnit val="days"/>
        <c:majorUnit val="12"/>
        <c:majorTimeUnit val="months"/>
      </c:dateAx>
      <c:valAx>
        <c:axId val="51425216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0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757627016063331"/>
          <c:y val="0.17552624780045109"/>
          <c:w val="0.14242379855907161"/>
          <c:h val="0.18983033418760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ROFL and MPP August 2007 to 2017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386230285308981E-2"/>
          <c:y val="0.16925989154701276"/>
          <c:w val="0.83595747489765648"/>
          <c:h val="0.57837041679048584"/>
        </c:manualLayout>
      </c:layout>
      <c:lineChart>
        <c:grouping val="standard"/>
        <c:varyColors val="0"/>
        <c:ser>
          <c:idx val="0"/>
          <c:order val="0"/>
          <c:tx>
            <c:strRef>
              <c:f>'ROF-MPP'!$B$1</c:f>
              <c:strCache>
                <c:ptCount val="1"/>
                <c:pt idx="0">
                  <c:v>ROF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'ROF-MPP'!$A$2:$A$150</c:f>
              <c:numCache>
                <c:formatCode>[$-409]mmm\-yy;@</c:formatCode>
                <c:ptCount val="149"/>
                <c:pt idx="0">
                  <c:v>39324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39418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42385</c:v>
                </c:pt>
                <c:pt idx="102">
                  <c:v>42416</c:v>
                </c:pt>
                <c:pt idx="103">
                  <c:v>42445</c:v>
                </c:pt>
                <c:pt idx="104">
                  <c:v>42476</c:v>
                </c:pt>
                <c:pt idx="105">
                  <c:v>42506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43206</c:v>
                </c:pt>
                <c:pt idx="129">
                  <c:v>43236</c:v>
                </c:pt>
                <c:pt idx="130">
                  <c:v>43267</c:v>
                </c:pt>
                <c:pt idx="131">
                  <c:v>43297</c:v>
                </c:pt>
                <c:pt idx="132">
                  <c:v>43328</c:v>
                </c:pt>
                <c:pt idx="133">
                  <c:v>43359</c:v>
                </c:pt>
                <c:pt idx="134">
                  <c:v>43389</c:v>
                </c:pt>
                <c:pt idx="135">
                  <c:v>43420</c:v>
                </c:pt>
                <c:pt idx="136">
                  <c:v>43450</c:v>
                </c:pt>
                <c:pt idx="137">
                  <c:v>43481</c:v>
                </c:pt>
                <c:pt idx="138">
                  <c:v>43512</c:v>
                </c:pt>
                <c:pt idx="139">
                  <c:v>43540</c:v>
                </c:pt>
                <c:pt idx="140">
                  <c:v>43571</c:v>
                </c:pt>
                <c:pt idx="141">
                  <c:v>43601</c:v>
                </c:pt>
                <c:pt idx="142">
                  <c:v>43632</c:v>
                </c:pt>
                <c:pt idx="143">
                  <c:v>43662</c:v>
                </c:pt>
                <c:pt idx="144">
                  <c:v>43693</c:v>
                </c:pt>
                <c:pt idx="145">
                  <c:v>43724</c:v>
                </c:pt>
                <c:pt idx="146">
                  <c:v>43754</c:v>
                </c:pt>
                <c:pt idx="147">
                  <c:v>43785</c:v>
                </c:pt>
                <c:pt idx="148">
                  <c:v>43815</c:v>
                </c:pt>
              </c:numCache>
            </c:numRef>
          </c:cat>
          <c:val>
            <c:numRef>
              <c:f>'ROF-MPP'!$B$2:$B$150</c:f>
              <c:numCache>
                <c:formatCode>_("$"* #,##0.00_);_("$"* \(#,##0.00\);_("$"* "-"??_);_(@_)</c:formatCode>
                <c:ptCount val="149"/>
                <c:pt idx="0">
                  <c:v>14.47</c:v>
                </c:pt>
                <c:pt idx="1">
                  <c:v>14.26</c:v>
                </c:pt>
                <c:pt idx="2">
                  <c:v>12.15</c:v>
                </c:pt>
                <c:pt idx="3">
                  <c:v>12.67</c:v>
                </c:pt>
                <c:pt idx="4">
                  <c:v>13.55</c:v>
                </c:pt>
                <c:pt idx="5">
                  <c:v>11.43</c:v>
                </c:pt>
                <c:pt idx="6">
                  <c:v>8.6</c:v>
                </c:pt>
                <c:pt idx="7">
                  <c:v>8.61</c:v>
                </c:pt>
                <c:pt idx="8">
                  <c:v>7.8</c:v>
                </c:pt>
                <c:pt idx="9">
                  <c:v>8.64</c:v>
                </c:pt>
                <c:pt idx="10">
                  <c:v>10.94</c:v>
                </c:pt>
                <c:pt idx="11">
                  <c:v>6.61</c:v>
                </c:pt>
                <c:pt idx="12">
                  <c:v>7.66</c:v>
                </c:pt>
                <c:pt idx="13">
                  <c:v>6.81</c:v>
                </c:pt>
                <c:pt idx="14">
                  <c:v>9.31</c:v>
                </c:pt>
                <c:pt idx="15">
                  <c:v>8.76</c:v>
                </c:pt>
                <c:pt idx="16">
                  <c:v>8.86</c:v>
                </c:pt>
                <c:pt idx="17">
                  <c:v>3.76</c:v>
                </c:pt>
                <c:pt idx="18">
                  <c:v>2.38</c:v>
                </c:pt>
                <c:pt idx="19">
                  <c:v>4.17</c:v>
                </c:pt>
                <c:pt idx="20">
                  <c:v>3.77</c:v>
                </c:pt>
                <c:pt idx="21">
                  <c:v>2.48</c:v>
                </c:pt>
                <c:pt idx="22">
                  <c:v>1.78</c:v>
                </c:pt>
                <c:pt idx="23">
                  <c:v>2.65</c:v>
                </c:pt>
                <c:pt idx="24">
                  <c:v>4.49</c:v>
                </c:pt>
                <c:pt idx="25">
                  <c:v>5.7</c:v>
                </c:pt>
                <c:pt idx="26">
                  <c:v>6.49</c:v>
                </c:pt>
                <c:pt idx="27">
                  <c:v>7.46</c:v>
                </c:pt>
                <c:pt idx="28">
                  <c:v>7.65</c:v>
                </c:pt>
                <c:pt idx="29">
                  <c:v>7.29</c:v>
                </c:pt>
                <c:pt idx="30">
                  <c:v>7.98</c:v>
                </c:pt>
                <c:pt idx="31">
                  <c:v>6.19</c:v>
                </c:pt>
                <c:pt idx="32">
                  <c:v>6.81</c:v>
                </c:pt>
                <c:pt idx="33">
                  <c:v>6.7</c:v>
                </c:pt>
                <c:pt idx="34">
                  <c:v>7.3</c:v>
                </c:pt>
                <c:pt idx="35">
                  <c:v>7.32</c:v>
                </c:pt>
                <c:pt idx="36">
                  <c:v>8.27</c:v>
                </c:pt>
                <c:pt idx="37">
                  <c:v>8.93</c:v>
                </c:pt>
                <c:pt idx="38">
                  <c:v>8.91</c:v>
                </c:pt>
                <c:pt idx="39">
                  <c:v>6.24</c:v>
                </c:pt>
                <c:pt idx="40">
                  <c:v>4.9800000000000004</c:v>
                </c:pt>
                <c:pt idx="41">
                  <c:v>3.45</c:v>
                </c:pt>
                <c:pt idx="42">
                  <c:v>6.6</c:v>
                </c:pt>
                <c:pt idx="43">
                  <c:v>8.4700000000000006</c:v>
                </c:pt>
                <c:pt idx="44">
                  <c:v>6.23</c:v>
                </c:pt>
                <c:pt idx="45">
                  <c:v>5.32</c:v>
                </c:pt>
                <c:pt idx="46">
                  <c:v>8.08</c:v>
                </c:pt>
                <c:pt idx="47">
                  <c:v>11.57</c:v>
                </c:pt>
                <c:pt idx="48">
                  <c:v>11.48</c:v>
                </c:pt>
                <c:pt idx="49">
                  <c:v>7.57</c:v>
                </c:pt>
                <c:pt idx="50">
                  <c:v>9.02</c:v>
                </c:pt>
                <c:pt idx="51">
                  <c:v>9.44</c:v>
                </c:pt>
                <c:pt idx="52">
                  <c:v>9.77</c:v>
                </c:pt>
                <c:pt idx="53">
                  <c:v>7.45</c:v>
                </c:pt>
                <c:pt idx="54">
                  <c:v>6.48</c:v>
                </c:pt>
                <c:pt idx="55">
                  <c:v>5.61</c:v>
                </c:pt>
                <c:pt idx="56">
                  <c:v>5.39</c:v>
                </c:pt>
                <c:pt idx="57">
                  <c:v>4.53</c:v>
                </c:pt>
                <c:pt idx="58">
                  <c:v>6.13</c:v>
                </c:pt>
                <c:pt idx="59">
                  <c:v>6.1</c:v>
                </c:pt>
                <c:pt idx="60">
                  <c:v>4.51</c:v>
                </c:pt>
                <c:pt idx="61">
                  <c:v>5.64</c:v>
                </c:pt>
                <c:pt idx="62">
                  <c:v>8.59</c:v>
                </c:pt>
                <c:pt idx="63">
                  <c:v>8.4499999999999993</c:v>
                </c:pt>
                <c:pt idx="64">
                  <c:v>6.78</c:v>
                </c:pt>
                <c:pt idx="65">
                  <c:v>6.96</c:v>
                </c:pt>
                <c:pt idx="66">
                  <c:v>5.58</c:v>
                </c:pt>
                <c:pt idx="67">
                  <c:v>5.54</c:v>
                </c:pt>
                <c:pt idx="68">
                  <c:v>6.59</c:v>
                </c:pt>
                <c:pt idx="69">
                  <c:v>7.86</c:v>
                </c:pt>
                <c:pt idx="70">
                  <c:v>6.93</c:v>
                </c:pt>
                <c:pt idx="71">
                  <c:v>7.56</c:v>
                </c:pt>
                <c:pt idx="72">
                  <c:v>8.85</c:v>
                </c:pt>
                <c:pt idx="73">
                  <c:v>9.0399999999999991</c:v>
                </c:pt>
                <c:pt idx="74">
                  <c:v>9.75</c:v>
                </c:pt>
                <c:pt idx="75">
                  <c:v>10.51</c:v>
                </c:pt>
                <c:pt idx="76">
                  <c:v>10.38</c:v>
                </c:pt>
                <c:pt idx="77">
                  <c:v>12.73</c:v>
                </c:pt>
                <c:pt idx="78">
                  <c:v>14.58</c:v>
                </c:pt>
                <c:pt idx="79">
                  <c:v>14.12</c:v>
                </c:pt>
                <c:pt idx="80">
                  <c:v>14.5</c:v>
                </c:pt>
                <c:pt idx="81">
                  <c:v>12.49</c:v>
                </c:pt>
                <c:pt idx="82">
                  <c:v>11.67</c:v>
                </c:pt>
                <c:pt idx="83">
                  <c:v>13.11</c:v>
                </c:pt>
                <c:pt idx="84">
                  <c:v>15.06</c:v>
                </c:pt>
                <c:pt idx="85">
                  <c:v>17.32</c:v>
                </c:pt>
                <c:pt idx="86">
                  <c:v>17.62</c:v>
                </c:pt>
                <c:pt idx="87">
                  <c:v>14.28</c:v>
                </c:pt>
                <c:pt idx="88">
                  <c:v>10.27</c:v>
                </c:pt>
                <c:pt idx="89">
                  <c:v>8.73</c:v>
                </c:pt>
                <c:pt idx="90">
                  <c:v>8.49</c:v>
                </c:pt>
                <c:pt idx="91">
                  <c:v>8.1999999999999993</c:v>
                </c:pt>
                <c:pt idx="92">
                  <c:v>8.7799999999999994</c:v>
                </c:pt>
                <c:pt idx="93">
                  <c:v>9.3800000000000008</c:v>
                </c:pt>
                <c:pt idx="94">
                  <c:v>10.15</c:v>
                </c:pt>
                <c:pt idx="95">
                  <c:v>8.5399999999999991</c:v>
                </c:pt>
                <c:pt idx="96">
                  <c:v>9.17</c:v>
                </c:pt>
                <c:pt idx="97">
                  <c:v>8.93</c:v>
                </c:pt>
                <c:pt idx="98">
                  <c:v>8.49</c:v>
                </c:pt>
                <c:pt idx="99">
                  <c:v>8.43</c:v>
                </c:pt>
                <c:pt idx="100">
                  <c:v>7.86</c:v>
                </c:pt>
                <c:pt idx="101">
                  <c:v>7.48</c:v>
                </c:pt>
                <c:pt idx="102">
                  <c:v>7.36</c:v>
                </c:pt>
                <c:pt idx="103">
                  <c:v>7.55</c:v>
                </c:pt>
                <c:pt idx="104">
                  <c:v>7.41</c:v>
                </c:pt>
                <c:pt idx="105">
                  <c:v>5.49</c:v>
                </c:pt>
                <c:pt idx="106">
                  <c:v>5.2065000000000001</c:v>
                </c:pt>
                <c:pt idx="107">
                  <c:v>7.527000000000001</c:v>
                </c:pt>
                <c:pt idx="108">
                  <c:v>10.066000000000001</c:v>
                </c:pt>
                <c:pt idx="109">
                  <c:v>10.151</c:v>
                </c:pt>
                <c:pt idx="110">
                  <c:v>8.4565000000000001</c:v>
                </c:pt>
                <c:pt idx="111">
                  <c:v>10.051500000000001</c:v>
                </c:pt>
                <c:pt idx="112">
                  <c:v>10.731999999999999</c:v>
                </c:pt>
                <c:pt idx="113">
                  <c:v>10.084</c:v>
                </c:pt>
                <c:pt idx="114">
                  <c:v>9.9364999999999988</c:v>
                </c:pt>
                <c:pt idx="115">
                  <c:v>8.7085000000000008</c:v>
                </c:pt>
                <c:pt idx="116">
                  <c:v>8.4935000000000009</c:v>
                </c:pt>
                <c:pt idx="117">
                  <c:v>8.7469999999999999</c:v>
                </c:pt>
                <c:pt idx="118">
                  <c:v>9.7390000000000008</c:v>
                </c:pt>
                <c:pt idx="119">
                  <c:v>8.5779999999999994</c:v>
                </c:pt>
                <c:pt idx="120">
                  <c:v>9.66</c:v>
                </c:pt>
                <c:pt idx="121">
                  <c:v>9.817499999999999</c:v>
                </c:pt>
                <c:pt idx="122">
                  <c:v>9.9795000000000016</c:v>
                </c:pt>
                <c:pt idx="123">
                  <c:v>10.304499999999999</c:v>
                </c:pt>
                <c:pt idx="124">
                  <c:v>8.6174999999999997</c:v>
                </c:pt>
                <c:pt idx="125">
                  <c:v>7.3245000000000005</c:v>
                </c:pt>
                <c:pt idx="126">
                  <c:v>6.617</c:v>
                </c:pt>
                <c:pt idx="127">
                  <c:v>6.4530000000000012</c:v>
                </c:pt>
                <c:pt idx="128">
                  <c:v>6.75</c:v>
                </c:pt>
                <c:pt idx="129">
                  <c:v>7.23</c:v>
                </c:pt>
                <c:pt idx="130">
                  <c:v>7.52</c:v>
                </c:pt>
                <c:pt idx="131">
                  <c:v>7.27</c:v>
                </c:pt>
                <c:pt idx="132">
                  <c:v>7.83</c:v>
                </c:pt>
                <c:pt idx="133">
                  <c:v>9.39</c:v>
                </c:pt>
                <c:pt idx="134">
                  <c:v>8.8800000000000008</c:v>
                </c:pt>
                <c:pt idx="135">
                  <c:v>7.74</c:v>
                </c:pt>
                <c:pt idx="136">
                  <c:v>6.9</c:v>
                </c:pt>
                <c:pt idx="137">
                  <c:v>7.11</c:v>
                </c:pt>
                <c:pt idx="138">
                  <c:v>7.03</c:v>
                </c:pt>
                <c:pt idx="139">
                  <c:v>8.27</c:v>
                </c:pt>
                <c:pt idx="140">
                  <c:v>9.33</c:v>
                </c:pt>
                <c:pt idx="141">
                  <c:v>9.75</c:v>
                </c:pt>
                <c:pt idx="142">
                  <c:v>8.7899999999999991</c:v>
                </c:pt>
                <c:pt idx="143">
                  <c:v>10.220000000000001</c:v>
                </c:pt>
                <c:pt idx="144">
                  <c:v>10.59</c:v>
                </c:pt>
                <c:pt idx="145">
                  <c:v>11.7</c:v>
                </c:pt>
                <c:pt idx="146">
                  <c:v>11.83</c:v>
                </c:pt>
                <c:pt idx="147">
                  <c:v>13.51</c:v>
                </c:pt>
                <c:pt idx="148">
                  <c:v>12.63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A0B-4D6A-935D-7C116F2702F8}"/>
            </c:ext>
          </c:extLst>
        </c:ser>
        <c:ser>
          <c:idx val="2"/>
          <c:order val="1"/>
          <c:tx>
            <c:strRef>
              <c:f>'ROF-MPP'!$D$1</c:f>
              <c:strCache>
                <c:ptCount val="1"/>
                <c:pt idx="0">
                  <c:v>ROFL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'ROF-MPP'!$A$2:$A$150</c:f>
              <c:numCache>
                <c:formatCode>[$-409]mmm\-yy;@</c:formatCode>
                <c:ptCount val="149"/>
                <c:pt idx="0">
                  <c:v>39324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39418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42385</c:v>
                </c:pt>
                <c:pt idx="102">
                  <c:v>42416</c:v>
                </c:pt>
                <c:pt idx="103">
                  <c:v>42445</c:v>
                </c:pt>
                <c:pt idx="104">
                  <c:v>42476</c:v>
                </c:pt>
                <c:pt idx="105">
                  <c:v>42506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43206</c:v>
                </c:pt>
                <c:pt idx="129">
                  <c:v>43236</c:v>
                </c:pt>
                <c:pt idx="130">
                  <c:v>43267</c:v>
                </c:pt>
                <c:pt idx="131">
                  <c:v>43297</c:v>
                </c:pt>
                <c:pt idx="132">
                  <c:v>43328</c:v>
                </c:pt>
                <c:pt idx="133">
                  <c:v>43359</c:v>
                </c:pt>
                <c:pt idx="134">
                  <c:v>43389</c:v>
                </c:pt>
                <c:pt idx="135">
                  <c:v>43420</c:v>
                </c:pt>
                <c:pt idx="136">
                  <c:v>43450</c:v>
                </c:pt>
                <c:pt idx="137">
                  <c:v>43481</c:v>
                </c:pt>
                <c:pt idx="138">
                  <c:v>43512</c:v>
                </c:pt>
                <c:pt idx="139">
                  <c:v>43540</c:v>
                </c:pt>
                <c:pt idx="140">
                  <c:v>43571</c:v>
                </c:pt>
                <c:pt idx="141">
                  <c:v>43601</c:v>
                </c:pt>
                <c:pt idx="142">
                  <c:v>43632</c:v>
                </c:pt>
                <c:pt idx="143">
                  <c:v>43662</c:v>
                </c:pt>
                <c:pt idx="144">
                  <c:v>43693</c:v>
                </c:pt>
                <c:pt idx="145">
                  <c:v>43724</c:v>
                </c:pt>
                <c:pt idx="146">
                  <c:v>43754</c:v>
                </c:pt>
                <c:pt idx="147">
                  <c:v>43785</c:v>
                </c:pt>
                <c:pt idx="148">
                  <c:v>43815</c:v>
                </c:pt>
              </c:numCache>
            </c:numRef>
          </c:cat>
          <c:val>
            <c:numRef>
              <c:f>'ROF-MPP'!$D$2:$D$150</c:f>
              <c:numCache>
                <c:formatCode>_("$"* #,##0.00_);_("$"* \(#,##0.00\);_("$"* "-"??_);_(@_)</c:formatCode>
                <c:ptCount val="149"/>
                <c:pt idx="0">
                  <c:v>17.686</c:v>
                </c:pt>
                <c:pt idx="1">
                  <c:v>17.658999999999999</c:v>
                </c:pt>
                <c:pt idx="2">
                  <c:v>15.879999999999999</c:v>
                </c:pt>
                <c:pt idx="3">
                  <c:v>16.423999999999999</c:v>
                </c:pt>
                <c:pt idx="4">
                  <c:v>17.559999999999999</c:v>
                </c:pt>
                <c:pt idx="5">
                  <c:v>15.983000000000001</c:v>
                </c:pt>
                <c:pt idx="6">
                  <c:v>13.615000000000002</c:v>
                </c:pt>
                <c:pt idx="7">
                  <c:v>14.178000000000001</c:v>
                </c:pt>
                <c:pt idx="8">
                  <c:v>13.476999999999999</c:v>
                </c:pt>
                <c:pt idx="9">
                  <c:v>14.757999999999999</c:v>
                </c:pt>
                <c:pt idx="10">
                  <c:v>16.931999999999999</c:v>
                </c:pt>
                <c:pt idx="11">
                  <c:v>13.933</c:v>
                </c:pt>
                <c:pt idx="12">
                  <c:v>13.536000000000001</c:v>
                </c:pt>
                <c:pt idx="13">
                  <c:v>12.655999999999999</c:v>
                </c:pt>
                <c:pt idx="14">
                  <c:v>14.180000000000001</c:v>
                </c:pt>
                <c:pt idx="15">
                  <c:v>12.77</c:v>
                </c:pt>
                <c:pt idx="16">
                  <c:v>12.52</c:v>
                </c:pt>
                <c:pt idx="17">
                  <c:v>7.8319999999999999</c:v>
                </c:pt>
                <c:pt idx="18">
                  <c:v>6.17</c:v>
                </c:pt>
                <c:pt idx="19">
                  <c:v>7.7620000000000005</c:v>
                </c:pt>
                <c:pt idx="20">
                  <c:v>7.8169999999999993</c:v>
                </c:pt>
                <c:pt idx="21">
                  <c:v>6.5150000000000006</c:v>
                </c:pt>
                <c:pt idx="22">
                  <c:v>6.1450000000000005</c:v>
                </c:pt>
                <c:pt idx="23">
                  <c:v>6.1969999999999992</c:v>
                </c:pt>
                <c:pt idx="24">
                  <c:v>7.8850000000000007</c:v>
                </c:pt>
                <c:pt idx="25">
                  <c:v>9.0019999999999989</c:v>
                </c:pt>
                <c:pt idx="26">
                  <c:v>9.9249999999999989</c:v>
                </c:pt>
                <c:pt idx="27">
                  <c:v>11.12</c:v>
                </c:pt>
                <c:pt idx="28">
                  <c:v>11.828000000000001</c:v>
                </c:pt>
                <c:pt idx="29">
                  <c:v>11.439</c:v>
                </c:pt>
                <c:pt idx="30">
                  <c:v>11.542</c:v>
                </c:pt>
                <c:pt idx="31">
                  <c:v>10.079999999999998</c:v>
                </c:pt>
                <c:pt idx="32">
                  <c:v>10.262</c:v>
                </c:pt>
                <c:pt idx="33">
                  <c:v>10.449000000000002</c:v>
                </c:pt>
                <c:pt idx="34">
                  <c:v>10.885</c:v>
                </c:pt>
                <c:pt idx="35">
                  <c:v>10.951000000000001</c:v>
                </c:pt>
                <c:pt idx="36">
                  <c:v>12.201000000000001</c:v>
                </c:pt>
                <c:pt idx="37">
                  <c:v>13.319000000000001</c:v>
                </c:pt>
                <c:pt idx="38">
                  <c:v>13.871000000000002</c:v>
                </c:pt>
                <c:pt idx="39">
                  <c:v>12.062999999999999</c:v>
                </c:pt>
                <c:pt idx="40">
                  <c:v>10.423</c:v>
                </c:pt>
                <c:pt idx="41">
                  <c:v>9.7409999999999997</c:v>
                </c:pt>
                <c:pt idx="42">
                  <c:v>13.196999999999999</c:v>
                </c:pt>
                <c:pt idx="43">
                  <c:v>15.780999999999999</c:v>
                </c:pt>
                <c:pt idx="44">
                  <c:v>13.163</c:v>
                </c:pt>
                <c:pt idx="45">
                  <c:v>12.884</c:v>
                </c:pt>
                <c:pt idx="46">
                  <c:v>15.556999999999999</c:v>
                </c:pt>
                <c:pt idx="47">
                  <c:v>18.045000000000002</c:v>
                </c:pt>
                <c:pt idx="48">
                  <c:v>18.138000000000002</c:v>
                </c:pt>
                <c:pt idx="49">
                  <c:v>15.243</c:v>
                </c:pt>
                <c:pt idx="50">
                  <c:v>14.944000000000001</c:v>
                </c:pt>
                <c:pt idx="51">
                  <c:v>15.909000000000001</c:v>
                </c:pt>
                <c:pt idx="52">
                  <c:v>15.847999999999999</c:v>
                </c:pt>
                <c:pt idx="53">
                  <c:v>13.919</c:v>
                </c:pt>
                <c:pt idx="54">
                  <c:v>12.866999999999999</c:v>
                </c:pt>
                <c:pt idx="55">
                  <c:v>12.191000000000001</c:v>
                </c:pt>
                <c:pt idx="56">
                  <c:v>11.833</c:v>
                </c:pt>
                <c:pt idx="57">
                  <c:v>10.875</c:v>
                </c:pt>
                <c:pt idx="58">
                  <c:v>11.685</c:v>
                </c:pt>
                <c:pt idx="59">
                  <c:v>12.385</c:v>
                </c:pt>
                <c:pt idx="60">
                  <c:v>12.573</c:v>
                </c:pt>
                <c:pt idx="61">
                  <c:v>13.638</c:v>
                </c:pt>
                <c:pt idx="62">
                  <c:v>16.151</c:v>
                </c:pt>
                <c:pt idx="63">
                  <c:v>16.007999999999999</c:v>
                </c:pt>
                <c:pt idx="64">
                  <c:v>14.311</c:v>
                </c:pt>
                <c:pt idx="65">
                  <c:v>13.946000000000002</c:v>
                </c:pt>
                <c:pt idx="66">
                  <c:v>12.986000000000001</c:v>
                </c:pt>
                <c:pt idx="67">
                  <c:v>12.574</c:v>
                </c:pt>
                <c:pt idx="68">
                  <c:v>13.544</c:v>
                </c:pt>
                <c:pt idx="69">
                  <c:v>14.355</c:v>
                </c:pt>
                <c:pt idx="70">
                  <c:v>13.548</c:v>
                </c:pt>
                <c:pt idx="71">
                  <c:v>13.030999999999999</c:v>
                </c:pt>
                <c:pt idx="72">
                  <c:v>13.84</c:v>
                </c:pt>
                <c:pt idx="73">
                  <c:v>13.856000000000002</c:v>
                </c:pt>
                <c:pt idx="74">
                  <c:v>14.166</c:v>
                </c:pt>
                <c:pt idx="75">
                  <c:v>14.793999999999997</c:v>
                </c:pt>
                <c:pt idx="76">
                  <c:v>14.623999999999999</c:v>
                </c:pt>
                <c:pt idx="77">
                  <c:v>16.950000000000003</c:v>
                </c:pt>
                <c:pt idx="78">
                  <c:v>18.919</c:v>
                </c:pt>
                <c:pt idx="79">
                  <c:v>18.753</c:v>
                </c:pt>
                <c:pt idx="80">
                  <c:v>19.516999999999999</c:v>
                </c:pt>
                <c:pt idx="81">
                  <c:v>17.683</c:v>
                </c:pt>
                <c:pt idx="82">
                  <c:v>16.327999999999999</c:v>
                </c:pt>
                <c:pt idx="83">
                  <c:v>17.293000000000003</c:v>
                </c:pt>
                <c:pt idx="84">
                  <c:v>18.63</c:v>
                </c:pt>
                <c:pt idx="85">
                  <c:v>20.969000000000001</c:v>
                </c:pt>
                <c:pt idx="86">
                  <c:v>20.831</c:v>
                </c:pt>
                <c:pt idx="87">
                  <c:v>18.05</c:v>
                </c:pt>
                <c:pt idx="88">
                  <c:v>14.157</c:v>
                </c:pt>
                <c:pt idx="89">
                  <c:v>12.703999999999999</c:v>
                </c:pt>
                <c:pt idx="90">
                  <c:v>12.191000000000001</c:v>
                </c:pt>
                <c:pt idx="91">
                  <c:v>12.136000000000001</c:v>
                </c:pt>
                <c:pt idx="92">
                  <c:v>12.542</c:v>
                </c:pt>
                <c:pt idx="93">
                  <c:v>13.029000000000002</c:v>
                </c:pt>
                <c:pt idx="94">
                  <c:v>13.662999999999998</c:v>
                </c:pt>
                <c:pt idx="95">
                  <c:v>12.761000000000001</c:v>
                </c:pt>
                <c:pt idx="96">
                  <c:v>12.882999999999999</c:v>
                </c:pt>
                <c:pt idx="97">
                  <c:v>12.684000000000001</c:v>
                </c:pt>
                <c:pt idx="98">
                  <c:v>12.370000000000001</c:v>
                </c:pt>
                <c:pt idx="99">
                  <c:v>12.256</c:v>
                </c:pt>
                <c:pt idx="100">
                  <c:v>11.587</c:v>
                </c:pt>
                <c:pt idx="101">
                  <c:v>11.065000000000001</c:v>
                </c:pt>
                <c:pt idx="102">
                  <c:v>11.076000000000001</c:v>
                </c:pt>
                <c:pt idx="103">
                  <c:v>11.115</c:v>
                </c:pt>
                <c:pt idx="104">
                  <c:v>10.927</c:v>
                </c:pt>
                <c:pt idx="105">
                  <c:v>9.411999999999999</c:v>
                </c:pt>
                <c:pt idx="106">
                  <c:v>9.2540000000000013</c:v>
                </c:pt>
                <c:pt idx="107">
                  <c:v>11.182</c:v>
                </c:pt>
                <c:pt idx="108">
                  <c:v>13.411000000000001</c:v>
                </c:pt>
                <c:pt idx="109">
                  <c:v>13.306000000000001</c:v>
                </c:pt>
                <c:pt idx="110">
                  <c:v>11.824</c:v>
                </c:pt>
                <c:pt idx="111">
                  <c:v>13.599000000000002</c:v>
                </c:pt>
                <c:pt idx="112">
                  <c:v>14.216999999999999</c:v>
                </c:pt>
                <c:pt idx="113">
                  <c:v>13.25</c:v>
                </c:pt>
                <c:pt idx="114">
                  <c:v>13.533999999999999</c:v>
                </c:pt>
                <c:pt idx="115">
                  <c:v>12.446000000000002</c:v>
                </c:pt>
                <c:pt idx="116">
                  <c:v>12.136000000000001</c:v>
                </c:pt>
                <c:pt idx="117">
                  <c:v>12.412000000000001</c:v>
                </c:pt>
                <c:pt idx="118">
                  <c:v>13.459000000000001</c:v>
                </c:pt>
                <c:pt idx="119">
                  <c:v>12.388</c:v>
                </c:pt>
                <c:pt idx="120">
                  <c:v>13.36</c:v>
                </c:pt>
                <c:pt idx="121">
                  <c:v>13.395</c:v>
                </c:pt>
                <c:pt idx="122">
                  <c:v>13.532000000000002</c:v>
                </c:pt>
                <c:pt idx="123">
                  <c:v>13.761999999999999</c:v>
                </c:pt>
                <c:pt idx="124">
                  <c:v>12.174999999999999</c:v>
                </c:pt>
                <c:pt idx="125">
                  <c:v>10.832000000000001</c:v>
                </c:pt>
                <c:pt idx="126">
                  <c:v>10.231999999999999</c:v>
                </c:pt>
                <c:pt idx="127">
                  <c:v>10.273</c:v>
                </c:pt>
                <c:pt idx="128">
                  <c:v>10.63</c:v>
                </c:pt>
                <c:pt idx="129">
                  <c:v>11.24</c:v>
                </c:pt>
                <c:pt idx="130">
                  <c:v>11.46</c:v>
                </c:pt>
                <c:pt idx="131">
                  <c:v>10.77</c:v>
                </c:pt>
                <c:pt idx="132">
                  <c:v>11.55</c:v>
                </c:pt>
                <c:pt idx="133">
                  <c:v>13.04</c:v>
                </c:pt>
                <c:pt idx="134">
                  <c:v>12.44</c:v>
                </c:pt>
                <c:pt idx="135">
                  <c:v>11.38</c:v>
                </c:pt>
                <c:pt idx="136">
                  <c:v>10.68</c:v>
                </c:pt>
                <c:pt idx="137">
                  <c:v>10.86</c:v>
                </c:pt>
                <c:pt idx="138">
                  <c:v>10.79</c:v>
                </c:pt>
                <c:pt idx="139">
                  <c:v>11.98</c:v>
                </c:pt>
                <c:pt idx="140">
                  <c:v>12.9</c:v>
                </c:pt>
                <c:pt idx="141">
                  <c:v>13.38</c:v>
                </c:pt>
                <c:pt idx="142">
                  <c:v>13.06</c:v>
                </c:pt>
                <c:pt idx="143">
                  <c:v>14.42</c:v>
                </c:pt>
                <c:pt idx="144">
                  <c:v>14.6</c:v>
                </c:pt>
                <c:pt idx="145">
                  <c:v>15.39</c:v>
                </c:pt>
                <c:pt idx="146">
                  <c:v>15.71</c:v>
                </c:pt>
                <c:pt idx="147">
                  <c:v>17.41</c:v>
                </c:pt>
                <c:pt idx="148">
                  <c:v>16.440000000000001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0B-4D6A-935D-7C116F270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28416"/>
        <c:axId val="51427520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'ROF-MPP'!$C$1</c15:sqref>
                        </c15:formulaRef>
                      </c:ext>
                    </c:extLst>
                    <c:strCache>
                      <c:ptCount val="1"/>
                      <c:pt idx="0">
                        <c:v>MPP</c:v>
                      </c:pt>
                    </c:strCache>
                  </c:strRef>
                </c:tx>
                <c:spPr>
                  <a:ln w="19050" cap="rnd">
                    <a:solidFill>
                      <a:srgbClr val="A4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'ROF-MPP'!$A$2:$A$150</c15:sqref>
                        </c15:formulaRef>
                      </c:ext>
                    </c:extLst>
                    <c:numCache>
                      <c:formatCode>[$-409]mmm\-yy;@</c:formatCode>
                      <c:ptCount val="149"/>
                      <c:pt idx="0">
                        <c:v>39324</c:v>
                      </c:pt>
                      <c:pt idx="1">
                        <c:v>39326</c:v>
                      </c:pt>
                      <c:pt idx="2">
                        <c:v>39356</c:v>
                      </c:pt>
                      <c:pt idx="3">
                        <c:v>39387</c:v>
                      </c:pt>
                      <c:pt idx="4">
                        <c:v>39418</c:v>
                      </c:pt>
                      <c:pt idx="5">
                        <c:v>39448</c:v>
                      </c:pt>
                      <c:pt idx="6">
                        <c:v>39479</c:v>
                      </c:pt>
                      <c:pt idx="7">
                        <c:v>39508</c:v>
                      </c:pt>
                      <c:pt idx="8">
                        <c:v>39539</c:v>
                      </c:pt>
                      <c:pt idx="9">
                        <c:v>39569</c:v>
                      </c:pt>
                      <c:pt idx="10">
                        <c:v>39600</c:v>
                      </c:pt>
                      <c:pt idx="11">
                        <c:v>39630</c:v>
                      </c:pt>
                      <c:pt idx="12">
                        <c:v>39661</c:v>
                      </c:pt>
                      <c:pt idx="13">
                        <c:v>39692</c:v>
                      </c:pt>
                      <c:pt idx="14">
                        <c:v>39722</c:v>
                      </c:pt>
                      <c:pt idx="15">
                        <c:v>39753</c:v>
                      </c:pt>
                      <c:pt idx="16">
                        <c:v>39783</c:v>
                      </c:pt>
                      <c:pt idx="17">
                        <c:v>39814</c:v>
                      </c:pt>
                      <c:pt idx="18">
                        <c:v>39845</c:v>
                      </c:pt>
                      <c:pt idx="19">
                        <c:v>39873</c:v>
                      </c:pt>
                      <c:pt idx="20">
                        <c:v>39904</c:v>
                      </c:pt>
                      <c:pt idx="21">
                        <c:v>39934</c:v>
                      </c:pt>
                      <c:pt idx="22">
                        <c:v>39965</c:v>
                      </c:pt>
                      <c:pt idx="23">
                        <c:v>39995</c:v>
                      </c:pt>
                      <c:pt idx="24">
                        <c:v>40026</c:v>
                      </c:pt>
                      <c:pt idx="25">
                        <c:v>40057</c:v>
                      </c:pt>
                      <c:pt idx="26">
                        <c:v>40087</c:v>
                      </c:pt>
                      <c:pt idx="27">
                        <c:v>40118</c:v>
                      </c:pt>
                      <c:pt idx="28">
                        <c:v>40148</c:v>
                      </c:pt>
                      <c:pt idx="29">
                        <c:v>40179</c:v>
                      </c:pt>
                      <c:pt idx="30">
                        <c:v>40210</c:v>
                      </c:pt>
                      <c:pt idx="31">
                        <c:v>40238</c:v>
                      </c:pt>
                      <c:pt idx="32">
                        <c:v>40269</c:v>
                      </c:pt>
                      <c:pt idx="33">
                        <c:v>40299</c:v>
                      </c:pt>
                      <c:pt idx="34">
                        <c:v>40330</c:v>
                      </c:pt>
                      <c:pt idx="35">
                        <c:v>40360</c:v>
                      </c:pt>
                      <c:pt idx="36">
                        <c:v>40391</c:v>
                      </c:pt>
                      <c:pt idx="37">
                        <c:v>40422</c:v>
                      </c:pt>
                      <c:pt idx="38">
                        <c:v>40452</c:v>
                      </c:pt>
                      <c:pt idx="39">
                        <c:v>40483</c:v>
                      </c:pt>
                      <c:pt idx="40">
                        <c:v>40513</c:v>
                      </c:pt>
                      <c:pt idx="41">
                        <c:v>40544</c:v>
                      </c:pt>
                      <c:pt idx="42">
                        <c:v>40575</c:v>
                      </c:pt>
                      <c:pt idx="43">
                        <c:v>40603</c:v>
                      </c:pt>
                      <c:pt idx="44">
                        <c:v>40634</c:v>
                      </c:pt>
                      <c:pt idx="45">
                        <c:v>40664</c:v>
                      </c:pt>
                      <c:pt idx="46">
                        <c:v>40695</c:v>
                      </c:pt>
                      <c:pt idx="47">
                        <c:v>40725</c:v>
                      </c:pt>
                      <c:pt idx="48">
                        <c:v>40756</c:v>
                      </c:pt>
                      <c:pt idx="49">
                        <c:v>40787</c:v>
                      </c:pt>
                      <c:pt idx="50">
                        <c:v>40817</c:v>
                      </c:pt>
                      <c:pt idx="51">
                        <c:v>40848</c:v>
                      </c:pt>
                      <c:pt idx="52">
                        <c:v>40878</c:v>
                      </c:pt>
                      <c:pt idx="53">
                        <c:v>40909</c:v>
                      </c:pt>
                      <c:pt idx="54">
                        <c:v>40940</c:v>
                      </c:pt>
                      <c:pt idx="55">
                        <c:v>40969</c:v>
                      </c:pt>
                      <c:pt idx="56">
                        <c:v>41000</c:v>
                      </c:pt>
                      <c:pt idx="57">
                        <c:v>41030</c:v>
                      </c:pt>
                      <c:pt idx="58">
                        <c:v>41061</c:v>
                      </c:pt>
                      <c:pt idx="59">
                        <c:v>41091</c:v>
                      </c:pt>
                      <c:pt idx="60">
                        <c:v>41122</c:v>
                      </c:pt>
                      <c:pt idx="61">
                        <c:v>41153</c:v>
                      </c:pt>
                      <c:pt idx="62">
                        <c:v>41183</c:v>
                      </c:pt>
                      <c:pt idx="63">
                        <c:v>41214</c:v>
                      </c:pt>
                      <c:pt idx="64">
                        <c:v>41244</c:v>
                      </c:pt>
                      <c:pt idx="65">
                        <c:v>41275</c:v>
                      </c:pt>
                      <c:pt idx="66">
                        <c:v>41306</c:v>
                      </c:pt>
                      <c:pt idx="67">
                        <c:v>41334</c:v>
                      </c:pt>
                      <c:pt idx="68">
                        <c:v>41365</c:v>
                      </c:pt>
                      <c:pt idx="69">
                        <c:v>41395</c:v>
                      </c:pt>
                      <c:pt idx="70">
                        <c:v>41426</c:v>
                      </c:pt>
                      <c:pt idx="71">
                        <c:v>41456</c:v>
                      </c:pt>
                      <c:pt idx="72">
                        <c:v>41487</c:v>
                      </c:pt>
                      <c:pt idx="73">
                        <c:v>41518</c:v>
                      </c:pt>
                      <c:pt idx="74">
                        <c:v>41548</c:v>
                      </c:pt>
                      <c:pt idx="75">
                        <c:v>41579</c:v>
                      </c:pt>
                      <c:pt idx="76">
                        <c:v>41609</c:v>
                      </c:pt>
                      <c:pt idx="77">
                        <c:v>41640</c:v>
                      </c:pt>
                      <c:pt idx="78">
                        <c:v>41671</c:v>
                      </c:pt>
                      <c:pt idx="79">
                        <c:v>41699</c:v>
                      </c:pt>
                      <c:pt idx="80">
                        <c:v>41730</c:v>
                      </c:pt>
                      <c:pt idx="81">
                        <c:v>41760</c:v>
                      </c:pt>
                      <c:pt idx="82">
                        <c:v>41791</c:v>
                      </c:pt>
                      <c:pt idx="83">
                        <c:v>41821</c:v>
                      </c:pt>
                      <c:pt idx="84">
                        <c:v>41852</c:v>
                      </c:pt>
                      <c:pt idx="85">
                        <c:v>41883</c:v>
                      </c:pt>
                      <c:pt idx="86">
                        <c:v>41913</c:v>
                      </c:pt>
                      <c:pt idx="87">
                        <c:v>41944</c:v>
                      </c:pt>
                      <c:pt idx="88">
                        <c:v>41974</c:v>
                      </c:pt>
                      <c:pt idx="89">
                        <c:v>42005</c:v>
                      </c:pt>
                      <c:pt idx="90">
                        <c:v>42036</c:v>
                      </c:pt>
                      <c:pt idx="91">
                        <c:v>42064</c:v>
                      </c:pt>
                      <c:pt idx="92">
                        <c:v>42095</c:v>
                      </c:pt>
                      <c:pt idx="93">
                        <c:v>42125</c:v>
                      </c:pt>
                      <c:pt idx="94">
                        <c:v>42156</c:v>
                      </c:pt>
                      <c:pt idx="95">
                        <c:v>42186</c:v>
                      </c:pt>
                      <c:pt idx="96">
                        <c:v>42217</c:v>
                      </c:pt>
                      <c:pt idx="97">
                        <c:v>42248</c:v>
                      </c:pt>
                      <c:pt idx="98">
                        <c:v>42278</c:v>
                      </c:pt>
                      <c:pt idx="99">
                        <c:v>42309</c:v>
                      </c:pt>
                      <c:pt idx="100">
                        <c:v>42339</c:v>
                      </c:pt>
                      <c:pt idx="101">
                        <c:v>42385</c:v>
                      </c:pt>
                      <c:pt idx="102">
                        <c:v>42416</c:v>
                      </c:pt>
                      <c:pt idx="103">
                        <c:v>42445</c:v>
                      </c:pt>
                      <c:pt idx="104">
                        <c:v>42476</c:v>
                      </c:pt>
                      <c:pt idx="105">
                        <c:v>42506</c:v>
                      </c:pt>
                      <c:pt idx="106">
                        <c:v>42522</c:v>
                      </c:pt>
                      <c:pt idx="107">
                        <c:v>42552</c:v>
                      </c:pt>
                      <c:pt idx="108">
                        <c:v>42583</c:v>
                      </c:pt>
                      <c:pt idx="109">
                        <c:v>42614</c:v>
                      </c:pt>
                      <c:pt idx="110">
                        <c:v>42644</c:v>
                      </c:pt>
                      <c:pt idx="111">
                        <c:v>42675</c:v>
                      </c:pt>
                      <c:pt idx="112">
                        <c:v>42705</c:v>
                      </c:pt>
                      <c:pt idx="113">
                        <c:v>42736</c:v>
                      </c:pt>
                      <c:pt idx="114">
                        <c:v>42767</c:v>
                      </c:pt>
                      <c:pt idx="115">
                        <c:v>42795</c:v>
                      </c:pt>
                      <c:pt idx="116">
                        <c:v>42826</c:v>
                      </c:pt>
                      <c:pt idx="117">
                        <c:v>42856</c:v>
                      </c:pt>
                      <c:pt idx="118">
                        <c:v>42887</c:v>
                      </c:pt>
                      <c:pt idx="119">
                        <c:v>42917</c:v>
                      </c:pt>
                      <c:pt idx="120">
                        <c:v>42948</c:v>
                      </c:pt>
                      <c:pt idx="121">
                        <c:v>42979</c:v>
                      </c:pt>
                      <c:pt idx="122">
                        <c:v>43009</c:v>
                      </c:pt>
                      <c:pt idx="123">
                        <c:v>43040</c:v>
                      </c:pt>
                      <c:pt idx="124">
                        <c:v>43070</c:v>
                      </c:pt>
                      <c:pt idx="125">
                        <c:v>43101</c:v>
                      </c:pt>
                      <c:pt idx="126">
                        <c:v>43132</c:v>
                      </c:pt>
                      <c:pt idx="127">
                        <c:v>43160</c:v>
                      </c:pt>
                      <c:pt idx="128">
                        <c:v>43206</c:v>
                      </c:pt>
                      <c:pt idx="129">
                        <c:v>43236</c:v>
                      </c:pt>
                      <c:pt idx="130">
                        <c:v>43267</c:v>
                      </c:pt>
                      <c:pt idx="131">
                        <c:v>43297</c:v>
                      </c:pt>
                      <c:pt idx="132">
                        <c:v>43328</c:v>
                      </c:pt>
                      <c:pt idx="133">
                        <c:v>43359</c:v>
                      </c:pt>
                      <c:pt idx="134">
                        <c:v>43389</c:v>
                      </c:pt>
                      <c:pt idx="135">
                        <c:v>43420</c:v>
                      </c:pt>
                      <c:pt idx="136">
                        <c:v>43450</c:v>
                      </c:pt>
                      <c:pt idx="137">
                        <c:v>43481</c:v>
                      </c:pt>
                      <c:pt idx="138">
                        <c:v>43512</c:v>
                      </c:pt>
                      <c:pt idx="139">
                        <c:v>43540</c:v>
                      </c:pt>
                      <c:pt idx="140">
                        <c:v>43571</c:v>
                      </c:pt>
                      <c:pt idx="141">
                        <c:v>43601</c:v>
                      </c:pt>
                      <c:pt idx="142">
                        <c:v>43632</c:v>
                      </c:pt>
                      <c:pt idx="143">
                        <c:v>43662</c:v>
                      </c:pt>
                      <c:pt idx="144">
                        <c:v>43693</c:v>
                      </c:pt>
                      <c:pt idx="145">
                        <c:v>43724</c:v>
                      </c:pt>
                      <c:pt idx="146">
                        <c:v>43754</c:v>
                      </c:pt>
                      <c:pt idx="147">
                        <c:v>43785</c:v>
                      </c:pt>
                      <c:pt idx="148">
                        <c:v>43815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'ROF-MPP'!$C$2:$C$149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48"/>
                      <c:pt idx="0">
                        <c:v>14.598314000000002</c:v>
                      </c:pt>
                      <c:pt idx="1">
                        <c:v>14.327024000000002</c:v>
                      </c:pt>
                      <c:pt idx="2">
                        <c:v>14.327024000000002</c:v>
                      </c:pt>
                      <c:pt idx="3">
                        <c:v>13.787596499999999</c:v>
                      </c:pt>
                      <c:pt idx="4">
                        <c:v>13.787596499999999</c:v>
                      </c:pt>
                      <c:pt idx="5">
                        <c:v>10.864409000000002</c:v>
                      </c:pt>
                      <c:pt idx="6">
                        <c:v>10.864409000000002</c:v>
                      </c:pt>
                      <c:pt idx="7">
                        <c:v>8.4042747500000026</c:v>
                      </c:pt>
                      <c:pt idx="8">
                        <c:v>8.4042747500000026</c:v>
                      </c:pt>
                      <c:pt idx="9">
                        <c:v>8.0526790000000013</c:v>
                      </c:pt>
                      <c:pt idx="10">
                        <c:v>8.0526790000000013</c:v>
                      </c:pt>
                      <c:pt idx="11">
                        <c:v>7.9892059999999976</c:v>
                      </c:pt>
                      <c:pt idx="12">
                        <c:v>7.9892059999999976</c:v>
                      </c:pt>
                      <c:pt idx="13">
                        <c:v>8.3443699999999996</c:v>
                      </c:pt>
                      <c:pt idx="14">
                        <c:v>8.3443699999999996</c:v>
                      </c:pt>
                      <c:pt idx="15">
                        <c:v>7.6705152500000011</c:v>
                      </c:pt>
                      <c:pt idx="16">
                        <c:v>7.6705152500000011</c:v>
                      </c:pt>
                      <c:pt idx="17">
                        <c:v>3.8350857499999993</c:v>
                      </c:pt>
                      <c:pt idx="18">
                        <c:v>3.8350857499999993</c:v>
                      </c:pt>
                      <c:pt idx="19">
                        <c:v>3.55461925</c:v>
                      </c:pt>
                      <c:pt idx="20">
                        <c:v>3.55461925</c:v>
                      </c:pt>
                      <c:pt idx="21">
                        <c:v>2.4924049999999998</c:v>
                      </c:pt>
                      <c:pt idx="22">
                        <c:v>2.4924049999999998</c:v>
                      </c:pt>
                      <c:pt idx="23">
                        <c:v>3.0086800000000018</c:v>
                      </c:pt>
                      <c:pt idx="24">
                        <c:v>4.0555310000000002</c:v>
                      </c:pt>
                      <c:pt idx="25">
                        <c:v>5.2294800000000006</c:v>
                      </c:pt>
                      <c:pt idx="26">
                        <c:v>6.5400638181818191</c:v>
                      </c:pt>
                      <c:pt idx="27">
                        <c:v>7.5788647368421067</c:v>
                      </c:pt>
                      <c:pt idx="28">
                        <c:v>8.6902545454545468</c:v>
                      </c:pt>
                      <c:pt idx="29">
                        <c:v>8.3432885789473694</c:v>
                      </c:pt>
                      <c:pt idx="30">
                        <c:v>8.3104686842105266</c:v>
                      </c:pt>
                      <c:pt idx="31">
                        <c:v>7.4030360869565239</c:v>
                      </c:pt>
                      <c:pt idx="32">
                        <c:v>7.2669619999999995</c:v>
                      </c:pt>
                      <c:pt idx="33">
                        <c:v>7.5069584999999996</c:v>
                      </c:pt>
                      <c:pt idx="34">
                        <c:v>7.8502556363636371</c:v>
                      </c:pt>
                      <c:pt idx="35">
                        <c:v>8.1464829999999999</c:v>
                      </c:pt>
                      <c:pt idx="36">
                        <c:v>8.729250681818181</c:v>
                      </c:pt>
                      <c:pt idx="37">
                        <c:v>9.3579660000000011</c:v>
                      </c:pt>
                      <c:pt idx="38">
                        <c:v>9.8827639999999999</c:v>
                      </c:pt>
                      <c:pt idx="39">
                        <c:v>8.9037769999999981</c:v>
                      </c:pt>
                      <c:pt idx="40">
                        <c:v>7.284694</c:v>
                      </c:pt>
                      <c:pt idx="41">
                        <c:v>7.0338989999999999</c:v>
                      </c:pt>
                      <c:pt idx="42">
                        <c:v>8.6357473684210539</c:v>
                      </c:pt>
                      <c:pt idx="43">
                        <c:v>9.983102304347824</c:v>
                      </c:pt>
                      <c:pt idx="44">
                        <c:v>8.1026842500000011</c:v>
                      </c:pt>
                      <c:pt idx="45">
                        <c:v>7.6872990000000012</c:v>
                      </c:pt>
                      <c:pt idx="46">
                        <c:v>9.1671448636363664</c:v>
                      </c:pt>
                      <c:pt idx="47">
                        <c:v>9.7496540000000014</c:v>
                      </c:pt>
                      <c:pt idx="48">
                        <c:v>9.4643760000000015</c:v>
                      </c:pt>
                      <c:pt idx="49">
                        <c:v>9.0709560000000025</c:v>
                      </c:pt>
                      <c:pt idx="50">
                        <c:v>8.8423809999999996</c:v>
                      </c:pt>
                      <c:pt idx="51">
                        <c:v>9.4672932499999991</c:v>
                      </c:pt>
                      <c:pt idx="52">
                        <c:v>8.6717469999999981</c:v>
                      </c:pt>
                      <c:pt idx="53">
                        <c:v>7.4607632499999976</c:v>
                      </c:pt>
                      <c:pt idx="54">
                        <c:v>5.7767965000000014</c:v>
                      </c:pt>
                      <c:pt idx="55">
                        <c:v>4.9579540909090909</c:v>
                      </c:pt>
                      <c:pt idx="56">
                        <c:v>4.2210219473684205</c:v>
                      </c:pt>
                      <c:pt idx="57">
                        <c:v>3.3985330000000005</c:v>
                      </c:pt>
                      <c:pt idx="58">
                        <c:v>3.4517239999999987</c:v>
                      </c:pt>
                      <c:pt idx="59">
                        <c:v>2.6678029999999975</c:v>
                      </c:pt>
                      <c:pt idx="60">
                        <c:v>3.0829549130434781</c:v>
                      </c:pt>
                      <c:pt idx="61">
                        <c:v>5.595350105263158</c:v>
                      </c:pt>
                      <c:pt idx="62">
                        <c:v>7.8318126304347828</c:v>
                      </c:pt>
                      <c:pt idx="63">
                        <c:v>8.214178315789475</c:v>
                      </c:pt>
                      <c:pt idx="64">
                        <c:v>7.0753450526315795</c:v>
                      </c:pt>
                      <c:pt idx="65">
                        <c:v>6.3896920000000001</c:v>
                      </c:pt>
                      <c:pt idx="66">
                        <c:v>5.7220137894736851</c:v>
                      </c:pt>
                      <c:pt idx="67">
                        <c:v>5.2362972499999998</c:v>
                      </c:pt>
                      <c:pt idx="68">
                        <c:v>6.0022828636363634</c:v>
                      </c:pt>
                      <c:pt idx="69">
                        <c:v>5.7992219545454553</c:v>
                      </c:pt>
                      <c:pt idx="70">
                        <c:v>5.3846877500000012</c:v>
                      </c:pt>
                      <c:pt idx="71">
                        <c:v>4.9907448181818204</c:v>
                      </c:pt>
                      <c:pt idx="72">
                        <c:v>6.7945635909090925</c:v>
                      </c:pt>
                      <c:pt idx="73">
                        <c:v>7.9712135000000011</c:v>
                      </c:pt>
                      <c:pt idx="74">
                        <c:v>10.003606499999998</c:v>
                      </c:pt>
                      <c:pt idx="75">
                        <c:v>11.021250666666669</c:v>
                      </c:pt>
                      <c:pt idx="76">
                        <c:v>11.058142</c:v>
                      </c:pt>
                      <c:pt idx="77">
                        <c:v>12.692594000000001</c:v>
                      </c:pt>
                      <c:pt idx="78">
                        <c:v>13.889782500000001</c:v>
                      </c:pt>
                      <c:pt idx="79">
                        <c:v>14.1015</c:v>
                      </c:pt>
                      <c:pt idx="80">
                        <c:v>13.646940000000001</c:v>
                      </c:pt>
                      <c:pt idx="81">
                        <c:v>12.260870000000001</c:v>
                      </c:pt>
                      <c:pt idx="82">
                        <c:v>11.65409</c:v>
                      </c:pt>
                      <c:pt idx="83">
                        <c:v>12.682650000000001</c:v>
                      </c:pt>
                      <c:pt idx="84">
                        <c:v>13.738580000000001</c:v>
                      </c:pt>
                      <c:pt idx="85">
                        <c:v>15.40371</c:v>
                      </c:pt>
                      <c:pt idx="86">
                        <c:v>15.619009999999999</c:v>
                      </c:pt>
                      <c:pt idx="87">
                        <c:v>13.394360000000001</c:v>
                      </c:pt>
                      <c:pt idx="88">
                        <c:v>10.6645</c:v>
                      </c:pt>
                      <c:pt idx="89">
                        <c:v>8.3356115000000024</c:v>
                      </c:pt>
                      <c:pt idx="90">
                        <c:v>7.6553950000000004</c:v>
                      </c:pt>
                      <c:pt idx="91">
                        <c:v>7.5261815000000016</c:v>
                      </c:pt>
                      <c:pt idx="92">
                        <c:v>7.4821165000000001</c:v>
                      </c:pt>
                      <c:pt idx="93">
                        <c:v>7.8323734999999992</c:v>
                      </c:pt>
                      <c:pt idx="94">
                        <c:v>8.1583054999999991</c:v>
                      </c:pt>
                      <c:pt idx="95">
                        <c:v>7.446591500000002</c:v>
                      </c:pt>
                      <c:pt idx="96">
                        <c:v>7.9435984999999985</c:v>
                      </c:pt>
                      <c:pt idx="97">
                        <c:v>8.9490890000000007</c:v>
                      </c:pt>
                      <c:pt idx="98">
                        <c:v>9.2150444999999994</c:v>
                      </c:pt>
                      <c:pt idx="99">
                        <c:v>10.014709999999999</c:v>
                      </c:pt>
                      <c:pt idx="100">
                        <c:v>9.0993969999999997</c:v>
                      </c:pt>
                      <c:pt idx="101">
                        <c:v>8.1048860000000005</c:v>
                      </c:pt>
                      <c:pt idx="102">
                        <c:v>7.9136704999999994</c:v>
                      </c:pt>
                      <c:pt idx="103">
                        <c:v>7.47</c:v>
                      </c:pt>
                      <c:pt idx="104">
                        <c:v>6.83</c:v>
                      </c:pt>
                      <c:pt idx="105">
                        <c:v>5.77</c:v>
                      </c:pt>
                      <c:pt idx="106">
                        <c:v>5.75</c:v>
                      </c:pt>
                      <c:pt idx="107">
                        <c:v>7.59</c:v>
                      </c:pt>
                      <c:pt idx="108">
                        <c:v>9.26</c:v>
                      </c:pt>
                      <c:pt idx="109">
                        <c:v>9.49</c:v>
                      </c:pt>
                      <c:pt idx="110">
                        <c:v>8.85</c:v>
                      </c:pt>
                      <c:pt idx="111">
                        <c:v>9.98</c:v>
                      </c:pt>
                      <c:pt idx="112">
                        <c:v>11.1</c:v>
                      </c:pt>
                      <c:pt idx="113">
                        <c:v>11.06</c:v>
                      </c:pt>
                      <c:pt idx="114">
                        <c:v>10.58</c:v>
                      </c:pt>
                      <c:pt idx="115">
                        <c:v>9.3519199999999998</c:v>
                      </c:pt>
                      <c:pt idx="116">
                        <c:v>8.5500000000000007</c:v>
                      </c:pt>
                      <c:pt idx="117">
                        <c:v>8.61</c:v>
                      </c:pt>
                      <c:pt idx="118">
                        <c:v>9.33</c:v>
                      </c:pt>
                      <c:pt idx="119">
                        <c:v>9.08</c:v>
                      </c:pt>
                      <c:pt idx="120">
                        <c:v>10.27</c:v>
                      </c:pt>
                      <c:pt idx="121">
                        <c:v>9.99</c:v>
                      </c:pt>
                      <c:pt idx="122">
                        <c:v>10</c:v>
                      </c:pt>
                      <c:pt idx="123">
                        <c:v>10.39</c:v>
                      </c:pt>
                      <c:pt idx="124">
                        <c:v>9.36</c:v>
                      </c:pt>
                      <c:pt idx="125">
                        <c:v>8.1199999999999992</c:v>
                      </c:pt>
                      <c:pt idx="126">
                        <c:v>6.88</c:v>
                      </c:pt>
                      <c:pt idx="127">
                        <c:v>6.77</c:v>
                      </c:pt>
                      <c:pt idx="128">
                        <c:v>6.62</c:v>
                      </c:pt>
                      <c:pt idx="129">
                        <c:v>6.78</c:v>
                      </c:pt>
                      <c:pt idx="130">
                        <c:v>7.37</c:v>
                      </c:pt>
                      <c:pt idx="131">
                        <c:v>6.72</c:v>
                      </c:pt>
                      <c:pt idx="132">
                        <c:v>7.43</c:v>
                      </c:pt>
                      <c:pt idx="133">
                        <c:v>8.26</c:v>
                      </c:pt>
                      <c:pt idx="134">
                        <c:v>8.9600000000000009</c:v>
                      </c:pt>
                      <c:pt idx="135">
                        <c:v>8.66</c:v>
                      </c:pt>
                      <c:pt idx="136">
                        <c:v>7.85</c:v>
                      </c:pt>
                      <c:pt idx="137">
                        <c:v>7.99</c:v>
                      </c:pt>
                      <c:pt idx="138">
                        <c:v>8.2200000000000006</c:v>
                      </c:pt>
                      <c:pt idx="139">
                        <c:v>8.85</c:v>
                      </c:pt>
                      <c:pt idx="140">
                        <c:v>8.9600000000000009</c:v>
                      </c:pt>
                      <c:pt idx="141">
                        <c:v>9.1199999999999992</c:v>
                      </c:pt>
                      <c:pt idx="142">
                        <c:v>8.8000000000000007</c:v>
                      </c:pt>
                      <c:pt idx="143">
                        <c:v>9.4499999999999993</c:v>
                      </c:pt>
                      <c:pt idx="144">
                        <c:v>10.050000000000001</c:v>
                      </c:pt>
                      <c:pt idx="145">
                        <c:v>10.57</c:v>
                      </c:pt>
                      <c:pt idx="146">
                        <c:v>11.1</c:v>
                      </c:pt>
                      <c:pt idx="147">
                        <c:v>12.5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A0B-4D6A-935D-7C116F2702F8}"/>
                  </c:ext>
                </c:extLst>
              </c15:ser>
            </c15:filteredLineSeries>
          </c:ext>
        </c:extLst>
      </c:lineChart>
      <c:dateAx>
        <c:axId val="11922841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7520"/>
        <c:crosses val="autoZero"/>
        <c:auto val="1"/>
        <c:lblOffset val="100"/>
        <c:baseTimeUnit val="days"/>
        <c:majorUnit val="3"/>
      </c:dateAx>
      <c:valAx>
        <c:axId val="5142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284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057277022912304"/>
          <c:y val="0.17001448459318633"/>
          <c:w val="0.12815718983657509"/>
          <c:h val="0.20478721015092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124</xdr:row>
      <xdr:rowOff>133350</xdr:rowOff>
    </xdr:from>
    <xdr:to>
      <xdr:col>17</xdr:col>
      <xdr:colOff>352425</xdr:colOff>
      <xdr:row>150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198120</xdr:colOff>
      <xdr:row>94</xdr:row>
      <xdr:rowOff>116205</xdr:rowOff>
    </xdr:from>
    <xdr:to>
      <xdr:col>13</xdr:col>
      <xdr:colOff>414545</xdr:colOff>
      <xdr:row>109</xdr:row>
      <xdr:rowOff>135255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50"/>
  <sheetViews>
    <sheetView tabSelected="1" zoomScaleNormal="100" workbookViewId="0">
      <pane ySplit="1" topLeftCell="A124" activePane="bottomLeft" state="frozen"/>
      <selection pane="bottomLeft" activeCell="G146" sqref="G146"/>
    </sheetView>
  </sheetViews>
  <sheetFormatPr defaultRowHeight="14.25" x14ac:dyDescent="0.45"/>
  <cols>
    <col min="1" max="1" width="10.59765625" style="39" bestFit="1" customWidth="1"/>
    <col min="4" max="4" width="10.59765625" bestFit="1" customWidth="1"/>
    <col min="5" max="5" width="8.3984375" customWidth="1"/>
    <col min="9" max="9" width="9.59765625" bestFit="1" customWidth="1"/>
    <col min="12" max="12" width="9.59765625" bestFit="1" customWidth="1"/>
    <col min="15" max="15" width="9.59765625" bestFit="1" customWidth="1"/>
  </cols>
  <sheetData>
    <row r="1" spans="1:17" x14ac:dyDescent="0.45">
      <c r="A1" s="36" t="s">
        <v>9</v>
      </c>
      <c r="B1" s="30" t="s">
        <v>0</v>
      </c>
      <c r="C1" t="s">
        <v>8</v>
      </c>
      <c r="D1" s="32" t="s">
        <v>1</v>
      </c>
      <c r="E1" s="7"/>
      <c r="F1" s="7"/>
    </row>
    <row r="2" spans="1:17" x14ac:dyDescent="0.45">
      <c r="A2" s="37">
        <v>39324</v>
      </c>
      <c r="B2" s="31">
        <v>14.47</v>
      </c>
      <c r="C2" s="31">
        <v>14.598314000000002</v>
      </c>
      <c r="D2" s="31">
        <v>17.686</v>
      </c>
      <c r="E2" s="8"/>
      <c r="F2" s="8"/>
      <c r="I2" s="16"/>
      <c r="J2" s="7"/>
      <c r="L2" s="16"/>
      <c r="M2" s="7"/>
      <c r="O2" s="16"/>
      <c r="P2" s="7"/>
      <c r="Q2" s="7"/>
    </row>
    <row r="3" spans="1:17" x14ac:dyDescent="0.45">
      <c r="A3" s="37">
        <v>39326</v>
      </c>
      <c r="B3" s="31">
        <v>14.26</v>
      </c>
      <c r="C3" s="31">
        <v>14.327024000000002</v>
      </c>
      <c r="D3" s="31">
        <v>17.658999999999999</v>
      </c>
      <c r="E3" s="9"/>
      <c r="F3" s="20"/>
      <c r="I3" s="8"/>
      <c r="J3" s="8"/>
      <c r="L3" s="8"/>
      <c r="M3" s="8"/>
      <c r="O3" s="8"/>
      <c r="P3" s="8"/>
      <c r="Q3" s="8"/>
    </row>
    <row r="4" spans="1:17" x14ac:dyDescent="0.45">
      <c r="A4" s="37">
        <v>39356</v>
      </c>
      <c r="B4" s="31">
        <v>12.15</v>
      </c>
      <c r="C4" s="31">
        <v>14.327024000000002</v>
      </c>
      <c r="D4" s="31">
        <v>15.879999999999999</v>
      </c>
      <c r="E4" s="9"/>
      <c r="F4" s="20"/>
      <c r="I4" s="17"/>
      <c r="J4" s="18"/>
      <c r="L4" s="17"/>
      <c r="M4" s="9"/>
      <c r="O4" s="17"/>
      <c r="P4" s="18"/>
      <c r="Q4" s="9"/>
    </row>
    <row r="5" spans="1:17" x14ac:dyDescent="0.45">
      <c r="A5" s="37">
        <v>39387</v>
      </c>
      <c r="B5" s="31">
        <v>12.67</v>
      </c>
      <c r="C5" s="31">
        <v>13.787596499999999</v>
      </c>
      <c r="D5" s="31">
        <v>16.423999999999999</v>
      </c>
      <c r="E5" s="9"/>
      <c r="F5" s="20"/>
      <c r="I5" s="17"/>
      <c r="J5" s="18"/>
      <c r="L5" s="17"/>
      <c r="M5" s="9"/>
      <c r="O5" s="17"/>
      <c r="P5" s="18"/>
      <c r="Q5" s="9"/>
    </row>
    <row r="6" spans="1:17" x14ac:dyDescent="0.45">
      <c r="A6" s="37">
        <v>39418</v>
      </c>
      <c r="B6" s="31">
        <v>13.55</v>
      </c>
      <c r="C6" s="31">
        <v>13.787596499999999</v>
      </c>
      <c r="D6" s="31">
        <v>17.559999999999999</v>
      </c>
      <c r="E6" s="9"/>
      <c r="F6" s="20"/>
      <c r="I6" s="17"/>
      <c r="J6" s="18"/>
      <c r="L6" s="17"/>
      <c r="M6" s="9"/>
      <c r="O6" s="17"/>
      <c r="P6" s="18"/>
      <c r="Q6" s="9"/>
    </row>
    <row r="7" spans="1:17" x14ac:dyDescent="0.45">
      <c r="A7" s="37">
        <v>39448</v>
      </c>
      <c r="B7" s="31">
        <v>11.43</v>
      </c>
      <c r="C7" s="31">
        <v>10.864409000000002</v>
      </c>
      <c r="D7" s="31">
        <v>15.983000000000001</v>
      </c>
      <c r="E7" s="9"/>
      <c r="F7" s="20"/>
      <c r="I7" s="17"/>
      <c r="J7" s="18"/>
      <c r="L7" s="17"/>
      <c r="M7" s="9"/>
      <c r="O7" s="17"/>
      <c r="P7" s="18"/>
      <c r="Q7" s="9"/>
    </row>
    <row r="8" spans="1:17" x14ac:dyDescent="0.45">
      <c r="A8" s="37">
        <v>39479</v>
      </c>
      <c r="B8" s="31">
        <v>8.6</v>
      </c>
      <c r="C8" s="31">
        <v>10.864409000000002</v>
      </c>
      <c r="D8" s="31">
        <v>13.615000000000002</v>
      </c>
      <c r="E8" s="9"/>
      <c r="F8" s="20"/>
      <c r="I8" s="17"/>
      <c r="J8" s="18"/>
      <c r="L8" s="17"/>
      <c r="M8" s="9"/>
      <c r="O8" s="17"/>
      <c r="P8" s="18"/>
      <c r="Q8" s="9"/>
    </row>
    <row r="9" spans="1:17" x14ac:dyDescent="0.45">
      <c r="A9" s="37">
        <v>39508</v>
      </c>
      <c r="B9" s="31">
        <v>8.61</v>
      </c>
      <c r="C9" s="31">
        <v>8.4042747500000026</v>
      </c>
      <c r="D9" s="31">
        <v>14.178000000000001</v>
      </c>
      <c r="E9" s="9"/>
      <c r="F9" s="20"/>
      <c r="I9" s="17"/>
      <c r="J9" s="18"/>
      <c r="L9" s="17"/>
      <c r="M9" s="9"/>
      <c r="O9" s="17"/>
      <c r="P9" s="18"/>
      <c r="Q9" s="9"/>
    </row>
    <row r="10" spans="1:17" x14ac:dyDescent="0.45">
      <c r="A10" s="37">
        <v>39539</v>
      </c>
      <c r="B10" s="31">
        <v>7.8</v>
      </c>
      <c r="C10" s="31">
        <v>8.4042747500000026</v>
      </c>
      <c r="D10" s="31">
        <v>13.476999999999999</v>
      </c>
      <c r="E10" s="9"/>
      <c r="F10" s="20"/>
      <c r="I10" s="17"/>
      <c r="J10" s="18"/>
      <c r="L10" s="17"/>
      <c r="M10" s="9"/>
      <c r="O10" s="17"/>
      <c r="P10" s="18"/>
      <c r="Q10" s="9"/>
    </row>
    <row r="11" spans="1:17" x14ac:dyDescent="0.45">
      <c r="A11" s="37">
        <v>39569</v>
      </c>
      <c r="B11" s="31">
        <v>8.64</v>
      </c>
      <c r="C11" s="31">
        <v>8.0526790000000013</v>
      </c>
      <c r="D11" s="31">
        <v>14.757999999999999</v>
      </c>
      <c r="E11" s="9"/>
      <c r="F11" s="20"/>
      <c r="I11" s="17"/>
      <c r="J11" s="18"/>
      <c r="L11" s="17"/>
      <c r="M11" s="9"/>
      <c r="O11" s="17"/>
      <c r="P11" s="18"/>
      <c r="Q11" s="9"/>
    </row>
    <row r="12" spans="1:17" x14ac:dyDescent="0.45">
      <c r="A12" s="37">
        <v>39600</v>
      </c>
      <c r="B12" s="31">
        <v>10.94</v>
      </c>
      <c r="C12" s="31">
        <v>8.0526790000000013</v>
      </c>
      <c r="D12" s="31">
        <v>16.931999999999999</v>
      </c>
      <c r="E12" s="9"/>
      <c r="F12" s="20"/>
      <c r="I12" s="17"/>
      <c r="J12" s="18"/>
      <c r="L12" s="17"/>
      <c r="M12" s="9"/>
      <c r="O12" s="17"/>
      <c r="P12" s="18"/>
      <c r="Q12" s="9"/>
    </row>
    <row r="13" spans="1:17" x14ac:dyDescent="0.45">
      <c r="A13" s="37">
        <v>39630</v>
      </c>
      <c r="B13" s="31">
        <v>6.61</v>
      </c>
      <c r="C13" s="31">
        <v>7.9892059999999976</v>
      </c>
      <c r="D13" s="31">
        <v>13.933</v>
      </c>
      <c r="E13" s="9"/>
      <c r="F13" s="20"/>
      <c r="I13" s="17"/>
      <c r="J13" s="18"/>
      <c r="L13" s="17"/>
      <c r="M13" s="9"/>
      <c r="O13" s="17"/>
      <c r="P13" s="18"/>
      <c r="Q13" s="9"/>
    </row>
    <row r="14" spans="1:17" x14ac:dyDescent="0.45">
      <c r="A14" s="37">
        <v>39661</v>
      </c>
      <c r="B14" s="31">
        <v>7.66</v>
      </c>
      <c r="C14" s="31">
        <v>7.9892059999999976</v>
      </c>
      <c r="D14" s="31">
        <v>13.536000000000001</v>
      </c>
      <c r="E14" s="9"/>
      <c r="F14" s="20"/>
      <c r="I14" s="17"/>
      <c r="J14" s="18"/>
      <c r="L14" s="17"/>
      <c r="M14" s="9"/>
      <c r="O14" s="17"/>
      <c r="P14" s="18"/>
      <c r="Q14" s="9"/>
    </row>
    <row r="15" spans="1:17" x14ac:dyDescent="0.45">
      <c r="A15" s="37">
        <v>39692</v>
      </c>
      <c r="B15" s="31">
        <v>6.81</v>
      </c>
      <c r="C15" s="31">
        <v>8.3443699999999996</v>
      </c>
      <c r="D15" s="31">
        <v>12.655999999999999</v>
      </c>
      <c r="E15" s="9"/>
      <c r="F15" s="20"/>
      <c r="I15" s="17"/>
      <c r="J15" s="18"/>
      <c r="L15" s="17"/>
      <c r="M15" s="9"/>
      <c r="O15" s="17"/>
      <c r="P15" s="18"/>
      <c r="Q15" s="9"/>
    </row>
    <row r="16" spans="1:17" x14ac:dyDescent="0.45">
      <c r="A16" s="37">
        <v>39722</v>
      </c>
      <c r="B16" s="31">
        <v>9.31</v>
      </c>
      <c r="C16" s="31">
        <v>8.3443699999999996</v>
      </c>
      <c r="D16" s="31">
        <v>14.180000000000001</v>
      </c>
      <c r="E16" s="9"/>
      <c r="F16" s="20"/>
      <c r="I16" s="17"/>
      <c r="J16" s="18"/>
      <c r="L16" s="17"/>
      <c r="M16" s="9"/>
      <c r="O16" s="17"/>
      <c r="P16" s="18"/>
      <c r="Q16" s="9"/>
    </row>
    <row r="17" spans="1:17" x14ac:dyDescent="0.45">
      <c r="A17" s="37">
        <v>39753</v>
      </c>
      <c r="B17" s="31">
        <v>8.76</v>
      </c>
      <c r="C17" s="31">
        <v>7.6705152500000011</v>
      </c>
      <c r="D17" s="31">
        <v>12.77</v>
      </c>
      <c r="E17" s="9"/>
      <c r="F17" s="20"/>
      <c r="I17" s="17"/>
      <c r="J17" s="18"/>
      <c r="L17" s="17"/>
      <c r="M17" s="9"/>
      <c r="O17" s="17"/>
      <c r="P17" s="18"/>
      <c r="Q17" s="9"/>
    </row>
    <row r="18" spans="1:17" x14ac:dyDescent="0.45">
      <c r="A18" s="37">
        <v>39783</v>
      </c>
      <c r="B18" s="31">
        <v>8.86</v>
      </c>
      <c r="C18" s="31">
        <v>7.6705152500000011</v>
      </c>
      <c r="D18" s="31">
        <v>12.52</v>
      </c>
      <c r="E18" s="9"/>
      <c r="F18" s="20"/>
      <c r="I18" s="17"/>
      <c r="J18" s="18"/>
      <c r="L18" s="17"/>
      <c r="M18" s="9"/>
      <c r="O18" s="17"/>
      <c r="P18" s="18"/>
      <c r="Q18" s="9"/>
    </row>
    <row r="19" spans="1:17" x14ac:dyDescent="0.45">
      <c r="A19" s="37">
        <v>39814</v>
      </c>
      <c r="B19" s="31">
        <v>3.76</v>
      </c>
      <c r="C19" s="31">
        <v>3.8350857499999993</v>
      </c>
      <c r="D19" s="31">
        <v>7.8319999999999999</v>
      </c>
      <c r="E19" s="9"/>
      <c r="F19" s="20"/>
      <c r="I19" s="17"/>
      <c r="J19" s="18"/>
      <c r="L19" s="17"/>
      <c r="M19" s="9"/>
      <c r="O19" s="17"/>
      <c r="P19" s="18"/>
      <c r="Q19" s="9"/>
    </row>
    <row r="20" spans="1:17" x14ac:dyDescent="0.45">
      <c r="A20" s="37">
        <v>39845</v>
      </c>
      <c r="B20" s="31">
        <v>2.38</v>
      </c>
      <c r="C20" s="31">
        <v>3.8350857499999993</v>
      </c>
      <c r="D20" s="31">
        <v>6.17</v>
      </c>
      <c r="E20" s="9"/>
      <c r="F20" s="20"/>
      <c r="I20" s="17"/>
      <c r="J20" s="18"/>
      <c r="L20" s="17"/>
      <c r="M20" s="9"/>
      <c r="O20" s="17"/>
      <c r="P20" s="18"/>
      <c r="Q20" s="9"/>
    </row>
    <row r="21" spans="1:17" x14ac:dyDescent="0.45">
      <c r="A21" s="37">
        <v>39873</v>
      </c>
      <c r="B21" s="31">
        <v>4.17</v>
      </c>
      <c r="C21" s="31">
        <v>3.55461925</v>
      </c>
      <c r="D21" s="31">
        <v>7.7620000000000005</v>
      </c>
      <c r="E21" s="9"/>
      <c r="F21" s="20"/>
      <c r="I21" s="17"/>
      <c r="J21" s="18"/>
      <c r="L21" s="17"/>
      <c r="M21" s="9"/>
      <c r="O21" s="17"/>
      <c r="P21" s="18"/>
      <c r="Q21" s="9"/>
    </row>
    <row r="22" spans="1:17" x14ac:dyDescent="0.45">
      <c r="A22" s="37">
        <v>39904</v>
      </c>
      <c r="B22" s="31">
        <v>3.77</v>
      </c>
      <c r="C22" s="31">
        <v>3.55461925</v>
      </c>
      <c r="D22" s="31">
        <v>7.8169999999999993</v>
      </c>
      <c r="E22" s="9"/>
      <c r="F22" s="20"/>
      <c r="I22" s="17"/>
      <c r="J22" s="18"/>
      <c r="L22" s="17"/>
      <c r="M22" s="9"/>
      <c r="O22" s="17"/>
      <c r="P22" s="18"/>
      <c r="Q22" s="9"/>
    </row>
    <row r="23" spans="1:17" x14ac:dyDescent="0.45">
      <c r="A23" s="37">
        <v>39934</v>
      </c>
      <c r="B23" s="31">
        <v>2.48</v>
      </c>
      <c r="C23" s="31">
        <v>2.4924049999999998</v>
      </c>
      <c r="D23" s="31">
        <v>6.5150000000000006</v>
      </c>
      <c r="E23" s="9"/>
      <c r="F23" s="20"/>
      <c r="I23" s="17"/>
      <c r="J23" s="18"/>
      <c r="L23" s="17"/>
      <c r="M23" s="9"/>
      <c r="O23" s="17"/>
      <c r="P23" s="18"/>
      <c r="Q23" s="9"/>
    </row>
    <row r="24" spans="1:17" x14ac:dyDescent="0.45">
      <c r="A24" s="37">
        <v>39965</v>
      </c>
      <c r="B24" s="31">
        <v>1.78</v>
      </c>
      <c r="C24" s="31">
        <v>2.4924049999999998</v>
      </c>
      <c r="D24" s="31">
        <v>6.1450000000000005</v>
      </c>
      <c r="E24" s="9"/>
      <c r="F24" s="20"/>
      <c r="I24" s="17"/>
      <c r="J24" s="18"/>
      <c r="L24" s="17"/>
      <c r="M24" s="9"/>
      <c r="O24" s="17"/>
      <c r="P24" s="18"/>
      <c r="Q24" s="9"/>
    </row>
    <row r="25" spans="1:17" x14ac:dyDescent="0.45">
      <c r="A25" s="37">
        <v>39995</v>
      </c>
      <c r="B25" s="31">
        <v>2.65</v>
      </c>
      <c r="C25" s="31">
        <v>3.0086800000000018</v>
      </c>
      <c r="D25" s="31">
        <v>6.1969999999999992</v>
      </c>
      <c r="E25" s="9"/>
      <c r="F25" s="20"/>
      <c r="I25" s="17"/>
      <c r="J25" s="18"/>
      <c r="L25" s="17"/>
      <c r="M25" s="9"/>
      <c r="O25" s="17"/>
      <c r="P25" s="18"/>
      <c r="Q25" s="9"/>
    </row>
    <row r="26" spans="1:17" x14ac:dyDescent="0.45">
      <c r="A26" s="37">
        <v>40026</v>
      </c>
      <c r="B26" s="31">
        <v>4.49</v>
      </c>
      <c r="C26" s="31">
        <v>4.0555310000000002</v>
      </c>
      <c r="D26" s="31">
        <v>7.8850000000000007</v>
      </c>
      <c r="E26" s="9"/>
      <c r="F26" s="20"/>
      <c r="I26" s="17"/>
      <c r="J26" s="18"/>
      <c r="L26" s="17"/>
      <c r="M26" s="9"/>
      <c r="O26" s="17"/>
      <c r="P26" s="18"/>
      <c r="Q26" s="9"/>
    </row>
    <row r="27" spans="1:17" x14ac:dyDescent="0.45">
      <c r="A27" s="37">
        <v>40057</v>
      </c>
      <c r="B27" s="31">
        <v>5.7</v>
      </c>
      <c r="C27" s="31">
        <v>5.2294800000000006</v>
      </c>
      <c r="D27" s="31">
        <v>9.0019999999999989</v>
      </c>
      <c r="E27" s="9"/>
      <c r="F27" s="20"/>
      <c r="I27" s="17"/>
      <c r="J27" s="18"/>
      <c r="L27" s="17"/>
      <c r="M27" s="9"/>
      <c r="O27" s="17"/>
      <c r="P27" s="18"/>
      <c r="Q27" s="9"/>
    </row>
    <row r="28" spans="1:17" x14ac:dyDescent="0.45">
      <c r="A28" s="37">
        <v>40087</v>
      </c>
      <c r="B28" s="31">
        <v>6.49</v>
      </c>
      <c r="C28" s="31">
        <v>6.5400638181818191</v>
      </c>
      <c r="D28" s="31">
        <v>9.9249999999999989</v>
      </c>
      <c r="E28" s="9"/>
      <c r="F28" s="20"/>
      <c r="I28" s="17"/>
      <c r="J28" s="18"/>
      <c r="L28" s="17"/>
      <c r="M28" s="9"/>
      <c r="O28" s="17"/>
      <c r="P28" s="18"/>
      <c r="Q28" s="9"/>
    </row>
    <row r="29" spans="1:17" x14ac:dyDescent="0.45">
      <c r="A29" s="37">
        <v>40118</v>
      </c>
      <c r="B29" s="31">
        <v>7.46</v>
      </c>
      <c r="C29" s="31">
        <v>7.5788647368421067</v>
      </c>
      <c r="D29" s="31">
        <v>11.12</v>
      </c>
      <c r="E29" s="9"/>
      <c r="F29" s="20"/>
      <c r="I29" s="17"/>
      <c r="J29" s="18"/>
      <c r="L29" s="17"/>
      <c r="M29" s="9"/>
      <c r="O29" s="17"/>
      <c r="P29" s="18"/>
      <c r="Q29" s="9"/>
    </row>
    <row r="30" spans="1:17" x14ac:dyDescent="0.45">
      <c r="A30" s="37">
        <v>40148</v>
      </c>
      <c r="B30" s="31">
        <v>7.65</v>
      </c>
      <c r="C30" s="31">
        <v>8.6902545454545468</v>
      </c>
      <c r="D30" s="31">
        <v>11.828000000000001</v>
      </c>
      <c r="E30" s="9"/>
      <c r="F30" s="20"/>
      <c r="I30" s="17"/>
      <c r="J30" s="18"/>
      <c r="L30" s="17"/>
      <c r="M30" s="9"/>
      <c r="O30" s="17"/>
      <c r="P30" s="18"/>
      <c r="Q30" s="9"/>
    </row>
    <row r="31" spans="1:17" x14ac:dyDescent="0.45">
      <c r="A31" s="37">
        <v>40179</v>
      </c>
      <c r="B31" s="31">
        <v>7.29</v>
      </c>
      <c r="C31" s="31">
        <v>8.3432885789473694</v>
      </c>
      <c r="D31" s="31">
        <v>11.439</v>
      </c>
      <c r="E31" s="9"/>
      <c r="F31" s="20"/>
      <c r="I31" s="17"/>
      <c r="J31" s="18"/>
      <c r="L31" s="17"/>
      <c r="M31" s="9"/>
      <c r="O31" s="17"/>
      <c r="P31" s="18"/>
      <c r="Q31" s="9"/>
    </row>
    <row r="32" spans="1:17" x14ac:dyDescent="0.45">
      <c r="A32" s="37">
        <v>40210</v>
      </c>
      <c r="B32" s="31">
        <v>7.98</v>
      </c>
      <c r="C32" s="31">
        <v>8.3104686842105266</v>
      </c>
      <c r="D32" s="31">
        <v>11.542</v>
      </c>
      <c r="E32" s="9"/>
      <c r="F32" s="20"/>
      <c r="I32" s="17"/>
      <c r="J32" s="18"/>
      <c r="L32" s="17"/>
      <c r="M32" s="9"/>
      <c r="O32" s="17"/>
      <c r="P32" s="18"/>
      <c r="Q32" s="9"/>
    </row>
    <row r="33" spans="1:17" x14ac:dyDescent="0.45">
      <c r="A33" s="37">
        <v>40238</v>
      </c>
      <c r="B33" s="31">
        <v>6.19</v>
      </c>
      <c r="C33" s="31">
        <v>7.4030360869565239</v>
      </c>
      <c r="D33" s="31">
        <v>10.079999999999998</v>
      </c>
      <c r="E33" s="9"/>
      <c r="F33" s="20"/>
      <c r="I33" s="17"/>
      <c r="J33" s="18"/>
      <c r="L33" s="17"/>
      <c r="M33" s="9"/>
      <c r="O33" s="17"/>
      <c r="P33" s="18"/>
      <c r="Q33" s="9"/>
    </row>
    <row r="34" spans="1:17" x14ac:dyDescent="0.45">
      <c r="A34" s="37">
        <v>40269</v>
      </c>
      <c r="B34" s="31">
        <v>6.81</v>
      </c>
      <c r="C34" s="31">
        <v>7.2669619999999995</v>
      </c>
      <c r="D34" s="31">
        <v>10.262</v>
      </c>
      <c r="E34" s="17"/>
      <c r="F34" s="18"/>
      <c r="I34" s="8"/>
      <c r="J34" s="18"/>
      <c r="L34" s="8"/>
      <c r="M34" s="9"/>
      <c r="O34" s="8"/>
      <c r="P34" s="18"/>
      <c r="Q34" s="9"/>
    </row>
    <row r="35" spans="1:17" x14ac:dyDescent="0.45">
      <c r="A35" s="37">
        <v>40299</v>
      </c>
      <c r="B35" s="31">
        <v>6.7</v>
      </c>
      <c r="C35" s="31">
        <v>7.5069584999999996</v>
      </c>
      <c r="D35" s="31">
        <v>10.449000000000002</v>
      </c>
      <c r="E35" s="17"/>
      <c r="F35" s="18"/>
    </row>
    <row r="36" spans="1:17" x14ac:dyDescent="0.45">
      <c r="A36" s="37">
        <v>40330</v>
      </c>
      <c r="B36" s="31">
        <v>7.3</v>
      </c>
      <c r="C36" s="31">
        <v>7.8502556363636371</v>
      </c>
      <c r="D36" s="31">
        <v>10.885</v>
      </c>
      <c r="E36" s="17"/>
      <c r="F36" s="18"/>
    </row>
    <row r="37" spans="1:17" x14ac:dyDescent="0.45">
      <c r="A37" s="37">
        <v>40360</v>
      </c>
      <c r="B37" s="31">
        <v>7.32</v>
      </c>
      <c r="C37" s="31">
        <v>8.1464829999999999</v>
      </c>
      <c r="D37" s="31">
        <v>10.951000000000001</v>
      </c>
      <c r="E37" s="17"/>
      <c r="F37" s="18"/>
    </row>
    <row r="38" spans="1:17" x14ac:dyDescent="0.45">
      <c r="A38" s="37">
        <v>40391</v>
      </c>
      <c r="B38" s="31">
        <v>8.27</v>
      </c>
      <c r="C38" s="31">
        <v>8.729250681818181</v>
      </c>
      <c r="D38" s="31">
        <v>12.201000000000001</v>
      </c>
      <c r="E38" s="17"/>
      <c r="F38" s="18"/>
    </row>
    <row r="39" spans="1:17" x14ac:dyDescent="0.45">
      <c r="A39" s="37">
        <v>40422</v>
      </c>
      <c r="B39" s="31">
        <v>8.93</v>
      </c>
      <c r="C39" s="31">
        <v>9.3579660000000011</v>
      </c>
      <c r="D39" s="31">
        <v>13.319000000000001</v>
      </c>
      <c r="E39" s="17"/>
      <c r="F39" s="18"/>
    </row>
    <row r="40" spans="1:17" x14ac:dyDescent="0.45">
      <c r="A40" s="37">
        <v>40452</v>
      </c>
      <c r="B40" s="31">
        <v>8.91</v>
      </c>
      <c r="C40" s="31">
        <v>9.8827639999999999</v>
      </c>
      <c r="D40" s="31">
        <v>13.871000000000002</v>
      </c>
      <c r="E40" s="17"/>
      <c r="F40" s="18"/>
    </row>
    <row r="41" spans="1:17" x14ac:dyDescent="0.45">
      <c r="A41" s="37">
        <v>40483</v>
      </c>
      <c r="B41" s="31">
        <v>6.24</v>
      </c>
      <c r="C41" s="31">
        <v>8.9037769999999981</v>
      </c>
      <c r="D41" s="31">
        <v>12.062999999999999</v>
      </c>
      <c r="E41" s="17"/>
      <c r="F41" s="18"/>
    </row>
    <row r="42" spans="1:17" x14ac:dyDescent="0.45">
      <c r="A42" s="37">
        <v>40513</v>
      </c>
      <c r="B42" s="31">
        <v>4.9800000000000004</v>
      </c>
      <c r="C42" s="31">
        <v>7.284694</v>
      </c>
      <c r="D42" s="31">
        <v>10.423</v>
      </c>
      <c r="E42" s="17"/>
      <c r="F42" s="18"/>
    </row>
    <row r="43" spans="1:17" x14ac:dyDescent="0.45">
      <c r="A43" s="37">
        <v>40544</v>
      </c>
      <c r="B43" s="31">
        <v>3.45</v>
      </c>
      <c r="C43" s="31">
        <v>7.0338989999999999</v>
      </c>
      <c r="D43" s="31">
        <v>9.7409999999999997</v>
      </c>
      <c r="E43" s="17"/>
      <c r="F43" s="18"/>
    </row>
    <row r="44" spans="1:17" x14ac:dyDescent="0.45">
      <c r="A44" s="37">
        <v>40575</v>
      </c>
      <c r="B44" s="31">
        <v>6.6</v>
      </c>
      <c r="C44" s="31">
        <v>8.6357473684210539</v>
      </c>
      <c r="D44" s="31">
        <v>13.196999999999999</v>
      </c>
      <c r="E44" s="17"/>
      <c r="F44" s="18"/>
    </row>
    <row r="45" spans="1:17" x14ac:dyDescent="0.45">
      <c r="A45" s="37">
        <v>40603</v>
      </c>
      <c r="B45" s="31">
        <v>8.4700000000000006</v>
      </c>
      <c r="C45" s="33">
        <v>9.983102304347824</v>
      </c>
      <c r="D45" s="31">
        <v>15.780999999999999</v>
      </c>
      <c r="E45" s="17"/>
      <c r="F45" s="18"/>
    </row>
    <row r="46" spans="1:17" x14ac:dyDescent="0.45">
      <c r="A46" s="37">
        <v>40634</v>
      </c>
      <c r="B46" s="31">
        <v>6.23</v>
      </c>
      <c r="C46" s="34">
        <v>8.1026842500000011</v>
      </c>
      <c r="D46" s="31">
        <v>13.163</v>
      </c>
      <c r="E46" s="17"/>
      <c r="F46" s="18"/>
    </row>
    <row r="47" spans="1:17" x14ac:dyDescent="0.45">
      <c r="A47" s="37">
        <v>40664</v>
      </c>
      <c r="B47" s="31">
        <v>5.32</v>
      </c>
      <c r="C47" s="33">
        <v>7.6872990000000012</v>
      </c>
      <c r="D47" s="31">
        <v>12.884</v>
      </c>
      <c r="E47" s="17"/>
      <c r="F47" s="18"/>
    </row>
    <row r="48" spans="1:17" x14ac:dyDescent="0.45">
      <c r="A48" s="37">
        <v>40695</v>
      </c>
      <c r="B48" s="31">
        <v>8.08</v>
      </c>
      <c r="C48" s="34">
        <v>9.1671448636363664</v>
      </c>
      <c r="D48" s="31">
        <v>15.556999999999999</v>
      </c>
      <c r="E48" s="17"/>
      <c r="F48" s="18"/>
    </row>
    <row r="49" spans="1:6" x14ac:dyDescent="0.45">
      <c r="A49" s="37">
        <v>40725</v>
      </c>
      <c r="B49" s="31">
        <v>11.57</v>
      </c>
      <c r="C49" s="33">
        <v>9.7496540000000014</v>
      </c>
      <c r="D49" s="31">
        <v>18.045000000000002</v>
      </c>
      <c r="E49" s="17"/>
      <c r="F49" s="18"/>
    </row>
    <row r="50" spans="1:6" x14ac:dyDescent="0.45">
      <c r="A50" s="37">
        <v>40756</v>
      </c>
      <c r="B50" s="31">
        <v>11.48</v>
      </c>
      <c r="C50" s="34">
        <v>9.4643760000000015</v>
      </c>
      <c r="D50" s="31">
        <v>18.138000000000002</v>
      </c>
      <c r="E50" s="17"/>
      <c r="F50" s="18"/>
    </row>
    <row r="51" spans="1:6" x14ac:dyDescent="0.45">
      <c r="A51" s="37">
        <v>40787</v>
      </c>
      <c r="B51" s="31">
        <v>7.57</v>
      </c>
      <c r="C51" s="33">
        <v>9.0709560000000025</v>
      </c>
      <c r="D51" s="31">
        <v>15.243</v>
      </c>
      <c r="E51" s="17"/>
      <c r="F51" s="18"/>
    </row>
    <row r="52" spans="1:6" x14ac:dyDescent="0.45">
      <c r="A52" s="37">
        <v>40817</v>
      </c>
      <c r="B52" s="31">
        <v>9.02</v>
      </c>
      <c r="C52" s="34">
        <v>8.8423809999999996</v>
      </c>
      <c r="D52" s="31">
        <v>14.944000000000001</v>
      </c>
      <c r="E52" s="17"/>
      <c r="F52" s="18"/>
    </row>
    <row r="53" spans="1:6" x14ac:dyDescent="0.45">
      <c r="A53" s="37">
        <v>40848</v>
      </c>
      <c r="B53" s="31">
        <v>9.44</v>
      </c>
      <c r="C53" s="33">
        <v>9.4672932499999991</v>
      </c>
      <c r="D53" s="31">
        <v>15.909000000000001</v>
      </c>
      <c r="E53" s="17"/>
      <c r="F53" s="18"/>
    </row>
    <row r="54" spans="1:6" x14ac:dyDescent="0.45">
      <c r="A54" s="37">
        <v>40878</v>
      </c>
      <c r="B54" s="31">
        <v>9.77</v>
      </c>
      <c r="C54" s="34">
        <v>8.6717469999999981</v>
      </c>
      <c r="D54" s="31">
        <v>15.847999999999999</v>
      </c>
      <c r="E54" s="17"/>
      <c r="F54" s="18"/>
    </row>
    <row r="55" spans="1:6" x14ac:dyDescent="0.45">
      <c r="A55" s="37">
        <v>40909</v>
      </c>
      <c r="B55" s="31">
        <v>7.45</v>
      </c>
      <c r="C55" s="31">
        <v>7.4607632499999976</v>
      </c>
      <c r="D55" s="31">
        <v>13.919</v>
      </c>
      <c r="E55" s="17"/>
      <c r="F55" s="18"/>
    </row>
    <row r="56" spans="1:6" x14ac:dyDescent="0.45">
      <c r="A56" s="37">
        <v>40940</v>
      </c>
      <c r="B56" s="31">
        <v>6.48</v>
      </c>
      <c r="C56" s="31">
        <v>5.7767965000000014</v>
      </c>
      <c r="D56" s="31">
        <v>12.866999999999999</v>
      </c>
      <c r="E56" s="17"/>
      <c r="F56" s="18"/>
    </row>
    <row r="57" spans="1:6" x14ac:dyDescent="0.45">
      <c r="A57" s="37">
        <v>40969</v>
      </c>
      <c r="B57" s="31">
        <v>5.61</v>
      </c>
      <c r="C57" s="31">
        <v>4.9579540909090909</v>
      </c>
      <c r="D57" s="31">
        <v>12.191000000000001</v>
      </c>
      <c r="E57" s="17"/>
      <c r="F57" s="18"/>
    </row>
    <row r="58" spans="1:6" x14ac:dyDescent="0.45">
      <c r="A58" s="37">
        <v>41000</v>
      </c>
      <c r="B58" s="31">
        <v>5.39</v>
      </c>
      <c r="C58" s="31">
        <v>4.2210219473684205</v>
      </c>
      <c r="D58" s="31">
        <v>11.833</v>
      </c>
      <c r="E58" s="17"/>
      <c r="F58" s="18"/>
    </row>
    <row r="59" spans="1:6" x14ac:dyDescent="0.45">
      <c r="A59" s="37">
        <v>41030</v>
      </c>
      <c r="B59" s="31">
        <v>4.53</v>
      </c>
      <c r="C59" s="31">
        <v>3.3985330000000005</v>
      </c>
      <c r="D59" s="31">
        <v>10.875</v>
      </c>
      <c r="E59" s="17"/>
      <c r="F59" s="18"/>
    </row>
    <row r="60" spans="1:6" x14ac:dyDescent="0.45">
      <c r="A60" s="37">
        <v>41061</v>
      </c>
      <c r="B60" s="31">
        <v>6.13</v>
      </c>
      <c r="C60" s="31">
        <v>3.4517239999999987</v>
      </c>
      <c r="D60" s="31">
        <v>11.685</v>
      </c>
      <c r="E60" s="17"/>
      <c r="F60" s="18"/>
    </row>
    <row r="61" spans="1:6" x14ac:dyDescent="0.45">
      <c r="A61" s="37">
        <v>41091</v>
      </c>
      <c r="B61" s="31">
        <v>6.1</v>
      </c>
      <c r="C61" s="31">
        <v>2.6678029999999975</v>
      </c>
      <c r="D61" s="31">
        <v>12.385</v>
      </c>
      <c r="E61" s="17"/>
      <c r="F61" s="18"/>
    </row>
    <row r="62" spans="1:6" x14ac:dyDescent="0.45">
      <c r="A62" s="37">
        <v>41122</v>
      </c>
      <c r="B62" s="31">
        <v>4.51</v>
      </c>
      <c r="C62" s="31">
        <v>3.0829549130434781</v>
      </c>
      <c r="D62" s="31">
        <v>12.573</v>
      </c>
      <c r="E62" s="17"/>
      <c r="F62" s="18"/>
    </row>
    <row r="63" spans="1:6" x14ac:dyDescent="0.45">
      <c r="A63" s="37">
        <v>41153</v>
      </c>
      <c r="B63" s="31">
        <v>5.64</v>
      </c>
      <c r="C63" s="31">
        <v>5.595350105263158</v>
      </c>
      <c r="D63" s="31">
        <v>13.638</v>
      </c>
      <c r="E63" s="17"/>
      <c r="F63" s="18"/>
    </row>
    <row r="64" spans="1:6" x14ac:dyDescent="0.45">
      <c r="A64" s="37">
        <v>41183</v>
      </c>
      <c r="B64" s="31">
        <v>8.59</v>
      </c>
      <c r="C64" s="31">
        <v>7.8318126304347828</v>
      </c>
      <c r="D64" s="31">
        <v>16.151</v>
      </c>
      <c r="E64" s="17"/>
      <c r="F64" s="18"/>
    </row>
    <row r="65" spans="1:6" x14ac:dyDescent="0.45">
      <c r="A65" s="37">
        <v>41214</v>
      </c>
      <c r="B65" s="31">
        <v>8.4499999999999993</v>
      </c>
      <c r="C65" s="31">
        <v>8.214178315789475</v>
      </c>
      <c r="D65" s="31">
        <v>16.007999999999999</v>
      </c>
      <c r="E65" s="17"/>
      <c r="F65" s="18"/>
    </row>
    <row r="66" spans="1:6" x14ac:dyDescent="0.45">
      <c r="A66" s="37">
        <v>41244</v>
      </c>
      <c r="B66" s="31">
        <v>6.78</v>
      </c>
      <c r="C66" s="31">
        <v>7.0753450526315795</v>
      </c>
      <c r="D66" s="31">
        <v>14.311</v>
      </c>
      <c r="E66" s="17"/>
      <c r="F66" s="18"/>
    </row>
    <row r="67" spans="1:6" x14ac:dyDescent="0.45">
      <c r="A67" s="37">
        <v>41275</v>
      </c>
      <c r="B67" s="31">
        <v>6.96</v>
      </c>
      <c r="C67" s="31">
        <v>6.3896920000000001</v>
      </c>
      <c r="D67" s="31">
        <v>13.946000000000002</v>
      </c>
      <c r="E67" s="17"/>
      <c r="F67" s="18"/>
    </row>
    <row r="68" spans="1:6" x14ac:dyDescent="0.45">
      <c r="A68" s="37">
        <v>41306</v>
      </c>
      <c r="B68" s="31">
        <v>5.58</v>
      </c>
      <c r="C68" s="31">
        <v>5.7220137894736851</v>
      </c>
      <c r="D68" s="31">
        <v>12.986000000000001</v>
      </c>
      <c r="E68" s="17"/>
      <c r="F68" s="18"/>
    </row>
    <row r="69" spans="1:6" x14ac:dyDescent="0.45">
      <c r="A69" s="37">
        <v>41334</v>
      </c>
      <c r="B69" s="31">
        <v>5.54</v>
      </c>
      <c r="C69" s="31">
        <v>5.2362972499999998</v>
      </c>
      <c r="D69" s="31">
        <v>12.574</v>
      </c>
      <c r="E69" s="17"/>
      <c r="F69" s="18"/>
    </row>
    <row r="70" spans="1:6" x14ac:dyDescent="0.45">
      <c r="A70" s="37">
        <v>41365</v>
      </c>
      <c r="B70" s="31">
        <v>6.59</v>
      </c>
      <c r="C70" s="31">
        <v>6.0022828636363634</v>
      </c>
      <c r="D70" s="31">
        <v>13.544</v>
      </c>
      <c r="E70" s="17"/>
      <c r="F70" s="18"/>
    </row>
    <row r="71" spans="1:6" x14ac:dyDescent="0.45">
      <c r="A71" s="37">
        <v>41395</v>
      </c>
      <c r="B71" s="31">
        <v>7.86</v>
      </c>
      <c r="C71" s="31">
        <v>5.7992219545454553</v>
      </c>
      <c r="D71" s="31">
        <v>14.355</v>
      </c>
      <c r="E71" s="17"/>
      <c r="F71" s="18"/>
    </row>
    <row r="72" spans="1:6" x14ac:dyDescent="0.45">
      <c r="A72" s="37">
        <v>41426</v>
      </c>
      <c r="B72" s="31">
        <v>6.93</v>
      </c>
      <c r="C72" s="31">
        <v>5.3846877500000012</v>
      </c>
      <c r="D72" s="31">
        <v>13.548</v>
      </c>
      <c r="E72" s="17"/>
      <c r="F72" s="18"/>
    </row>
    <row r="73" spans="1:6" x14ac:dyDescent="0.45">
      <c r="A73" s="37">
        <v>41456</v>
      </c>
      <c r="B73" s="31">
        <v>7.56</v>
      </c>
      <c r="C73" s="31">
        <v>4.9907448181818204</v>
      </c>
      <c r="D73" s="31">
        <v>13.030999999999999</v>
      </c>
      <c r="E73" s="17"/>
      <c r="F73" s="18"/>
    </row>
    <row r="74" spans="1:6" x14ac:dyDescent="0.45">
      <c r="A74" s="37">
        <v>41487</v>
      </c>
      <c r="B74" s="31">
        <v>8.85</v>
      </c>
      <c r="C74" s="31">
        <v>6.7945635909090925</v>
      </c>
      <c r="D74" s="31">
        <v>13.84</v>
      </c>
      <c r="E74" s="17"/>
      <c r="F74" s="18"/>
    </row>
    <row r="75" spans="1:6" x14ac:dyDescent="0.45">
      <c r="A75" s="37">
        <v>41518</v>
      </c>
      <c r="B75" s="31">
        <v>9.0399999999999991</v>
      </c>
      <c r="C75" s="31">
        <v>7.9712135000000011</v>
      </c>
      <c r="D75" s="31">
        <v>13.856000000000002</v>
      </c>
      <c r="E75" s="17"/>
      <c r="F75" s="18"/>
    </row>
    <row r="76" spans="1:6" x14ac:dyDescent="0.45">
      <c r="A76" s="37">
        <v>41548</v>
      </c>
      <c r="B76" s="31">
        <v>9.75</v>
      </c>
      <c r="C76" s="31">
        <v>10.003606499999998</v>
      </c>
      <c r="D76" s="31">
        <v>14.166</v>
      </c>
      <c r="E76" s="17"/>
      <c r="F76" s="18"/>
    </row>
    <row r="77" spans="1:6" x14ac:dyDescent="0.45">
      <c r="A77" s="37">
        <v>41579</v>
      </c>
      <c r="B77" s="31">
        <v>10.51</v>
      </c>
      <c r="C77" s="31">
        <v>11.021250666666669</v>
      </c>
      <c r="D77" s="31">
        <v>14.793999999999997</v>
      </c>
      <c r="E77" s="17"/>
      <c r="F77" s="18"/>
    </row>
    <row r="78" spans="1:6" x14ac:dyDescent="0.45">
      <c r="A78" s="37">
        <v>41609</v>
      </c>
      <c r="B78" s="31">
        <v>10.38</v>
      </c>
      <c r="C78" s="31">
        <v>11.058142</v>
      </c>
      <c r="D78" s="31">
        <v>14.623999999999999</v>
      </c>
      <c r="E78" s="17"/>
      <c r="F78" s="18"/>
    </row>
    <row r="79" spans="1:6" x14ac:dyDescent="0.45">
      <c r="A79" s="37">
        <v>41640</v>
      </c>
      <c r="B79" s="31">
        <v>12.73</v>
      </c>
      <c r="C79" s="31">
        <v>12.692594000000001</v>
      </c>
      <c r="D79" s="31">
        <v>16.950000000000003</v>
      </c>
      <c r="E79" s="17"/>
      <c r="F79" s="18"/>
    </row>
    <row r="80" spans="1:6" x14ac:dyDescent="0.45">
      <c r="A80" s="37">
        <v>41671</v>
      </c>
      <c r="B80" s="31">
        <v>14.58</v>
      </c>
      <c r="C80" s="31">
        <v>13.889782500000001</v>
      </c>
      <c r="D80" s="31">
        <v>18.919</v>
      </c>
      <c r="E80" s="17"/>
      <c r="F80" s="18"/>
    </row>
    <row r="81" spans="1:6" x14ac:dyDescent="0.45">
      <c r="A81" s="37">
        <v>41699</v>
      </c>
      <c r="B81" s="31">
        <v>14.12</v>
      </c>
      <c r="C81" s="31">
        <v>14.1015</v>
      </c>
      <c r="D81" s="31">
        <v>18.753</v>
      </c>
      <c r="E81" s="17"/>
      <c r="F81" s="18"/>
    </row>
    <row r="82" spans="1:6" x14ac:dyDescent="0.45">
      <c r="A82" s="37">
        <v>41730</v>
      </c>
      <c r="B82" s="31">
        <v>14.5</v>
      </c>
      <c r="C82" s="31">
        <v>13.646940000000001</v>
      </c>
      <c r="D82" s="31">
        <v>19.516999999999999</v>
      </c>
      <c r="E82" s="17"/>
      <c r="F82" s="18"/>
    </row>
    <row r="83" spans="1:6" x14ac:dyDescent="0.45">
      <c r="A83" s="37">
        <v>41760</v>
      </c>
      <c r="B83" s="31">
        <v>12.49</v>
      </c>
      <c r="C83" s="31">
        <v>12.260870000000001</v>
      </c>
      <c r="D83" s="31">
        <v>17.683</v>
      </c>
      <c r="E83" s="17"/>
      <c r="F83" s="18"/>
    </row>
    <row r="84" spans="1:6" x14ac:dyDescent="0.45">
      <c r="A84" s="37">
        <v>41791</v>
      </c>
      <c r="B84" s="31">
        <v>11.67</v>
      </c>
      <c r="C84" s="31">
        <v>11.65409</v>
      </c>
      <c r="D84" s="31">
        <v>16.327999999999999</v>
      </c>
      <c r="E84" s="17"/>
      <c r="F84" s="18"/>
    </row>
    <row r="85" spans="1:6" x14ac:dyDescent="0.45">
      <c r="A85" s="37">
        <v>41821</v>
      </c>
      <c r="B85" s="31">
        <v>13.11</v>
      </c>
      <c r="C85" s="31">
        <v>12.682650000000001</v>
      </c>
      <c r="D85" s="31">
        <v>17.293000000000003</v>
      </c>
      <c r="E85" s="17"/>
      <c r="F85" s="18"/>
    </row>
    <row r="86" spans="1:6" x14ac:dyDescent="0.45">
      <c r="A86" s="37">
        <v>41852</v>
      </c>
      <c r="B86" s="31">
        <v>15.06</v>
      </c>
      <c r="C86" s="31">
        <v>13.738580000000001</v>
      </c>
      <c r="D86" s="31">
        <v>18.63</v>
      </c>
      <c r="E86" s="17"/>
      <c r="F86" s="18"/>
    </row>
    <row r="87" spans="1:6" x14ac:dyDescent="0.45">
      <c r="A87" s="37">
        <v>41883</v>
      </c>
      <c r="B87" s="31">
        <v>17.32</v>
      </c>
      <c r="C87" s="31">
        <v>15.40371</v>
      </c>
      <c r="D87" s="31">
        <v>20.969000000000001</v>
      </c>
      <c r="E87" s="17"/>
      <c r="F87" s="18"/>
    </row>
    <row r="88" spans="1:6" x14ac:dyDescent="0.45">
      <c r="A88" s="37">
        <v>41913</v>
      </c>
      <c r="B88" s="31">
        <v>17.62</v>
      </c>
      <c r="C88" s="31">
        <v>15.619009999999999</v>
      </c>
      <c r="D88" s="31">
        <v>20.831</v>
      </c>
      <c r="E88" s="17"/>
      <c r="F88" s="18"/>
    </row>
    <row r="89" spans="1:6" x14ac:dyDescent="0.45">
      <c r="A89" s="37">
        <v>41944</v>
      </c>
      <c r="B89" s="31">
        <v>14.28</v>
      </c>
      <c r="C89" s="31">
        <v>13.394360000000001</v>
      </c>
      <c r="D89" s="31">
        <v>18.05</v>
      </c>
      <c r="E89" s="17"/>
      <c r="F89" s="18"/>
    </row>
    <row r="90" spans="1:6" x14ac:dyDescent="0.45">
      <c r="A90" s="37">
        <v>41974</v>
      </c>
      <c r="B90" s="31">
        <v>10.27</v>
      </c>
      <c r="C90" s="31">
        <v>10.6645</v>
      </c>
      <c r="D90" s="31">
        <v>14.157</v>
      </c>
      <c r="E90" s="8"/>
      <c r="F90" s="18"/>
    </row>
    <row r="91" spans="1:6" x14ac:dyDescent="0.45">
      <c r="A91" s="37">
        <v>42005</v>
      </c>
      <c r="B91" s="31">
        <v>8.73</v>
      </c>
      <c r="C91" s="31">
        <v>8.3356115000000024</v>
      </c>
      <c r="D91" s="31">
        <v>12.703999999999999</v>
      </c>
    </row>
    <row r="92" spans="1:6" x14ac:dyDescent="0.45">
      <c r="A92" s="37">
        <v>42036</v>
      </c>
      <c r="B92" s="31">
        <v>8.49</v>
      </c>
      <c r="C92" s="31">
        <v>7.6553950000000004</v>
      </c>
      <c r="D92" s="31">
        <v>12.191000000000001</v>
      </c>
    </row>
    <row r="93" spans="1:6" x14ac:dyDescent="0.45">
      <c r="A93" s="37">
        <v>42064</v>
      </c>
      <c r="B93" s="31">
        <v>8.1999999999999993</v>
      </c>
      <c r="C93" s="31">
        <v>7.5261815000000016</v>
      </c>
      <c r="D93" s="31">
        <v>12.136000000000001</v>
      </c>
    </row>
    <row r="94" spans="1:6" x14ac:dyDescent="0.45">
      <c r="A94" s="37">
        <v>42095</v>
      </c>
      <c r="B94" s="31">
        <v>8.7799999999999994</v>
      </c>
      <c r="C94" s="31">
        <v>7.4821165000000001</v>
      </c>
      <c r="D94" s="31">
        <v>12.542</v>
      </c>
    </row>
    <row r="95" spans="1:6" x14ac:dyDescent="0.45">
      <c r="A95" s="37">
        <v>42125</v>
      </c>
      <c r="B95" s="31">
        <v>9.3800000000000008</v>
      </c>
      <c r="C95" s="31">
        <v>7.8323734999999992</v>
      </c>
      <c r="D95" s="31">
        <v>13.029000000000002</v>
      </c>
    </row>
    <row r="96" spans="1:6" x14ac:dyDescent="0.45">
      <c r="A96" s="37">
        <v>42156</v>
      </c>
      <c r="B96" s="31">
        <v>10.15</v>
      </c>
      <c r="C96" s="31">
        <v>8.1583054999999991</v>
      </c>
      <c r="D96" s="31">
        <v>13.662999999999998</v>
      </c>
    </row>
    <row r="97" spans="1:4" x14ac:dyDescent="0.45">
      <c r="A97" s="37">
        <v>42186</v>
      </c>
      <c r="B97" s="31">
        <v>8.5399999999999991</v>
      </c>
      <c r="C97" s="31">
        <v>7.446591500000002</v>
      </c>
      <c r="D97" s="31">
        <v>12.761000000000001</v>
      </c>
    </row>
    <row r="98" spans="1:4" x14ac:dyDescent="0.45">
      <c r="A98" s="37">
        <v>42217</v>
      </c>
      <c r="B98" s="31">
        <v>9.17</v>
      </c>
      <c r="C98" s="31">
        <v>7.9435984999999985</v>
      </c>
      <c r="D98" s="31">
        <v>12.882999999999999</v>
      </c>
    </row>
    <row r="99" spans="1:4" x14ac:dyDescent="0.45">
      <c r="A99" s="38">
        <v>42248</v>
      </c>
      <c r="B99" s="31">
        <v>8.93</v>
      </c>
      <c r="C99" s="31">
        <v>8.9490890000000007</v>
      </c>
      <c r="D99" s="31">
        <v>12.684000000000001</v>
      </c>
    </row>
    <row r="100" spans="1:4" x14ac:dyDescent="0.45">
      <c r="A100" s="38">
        <v>42278</v>
      </c>
      <c r="B100" s="31">
        <v>8.49</v>
      </c>
      <c r="C100" s="31">
        <v>9.2150444999999994</v>
      </c>
      <c r="D100" s="31">
        <v>12.370000000000001</v>
      </c>
    </row>
    <row r="101" spans="1:4" x14ac:dyDescent="0.45">
      <c r="A101" s="38">
        <v>42309</v>
      </c>
      <c r="B101" s="31">
        <v>8.43</v>
      </c>
      <c r="C101" s="31">
        <v>10.014709999999999</v>
      </c>
      <c r="D101" s="31">
        <v>12.256</v>
      </c>
    </row>
    <row r="102" spans="1:4" x14ac:dyDescent="0.45">
      <c r="A102" s="38">
        <v>42339</v>
      </c>
      <c r="B102" s="31">
        <v>7.86</v>
      </c>
      <c r="C102" s="31">
        <v>9.0993969999999997</v>
      </c>
      <c r="D102" s="31">
        <v>11.587</v>
      </c>
    </row>
    <row r="103" spans="1:4" x14ac:dyDescent="0.45">
      <c r="A103" s="38">
        <v>42385</v>
      </c>
      <c r="B103" s="31">
        <v>7.48</v>
      </c>
      <c r="C103" s="31">
        <v>8.1048860000000005</v>
      </c>
      <c r="D103" s="31">
        <v>11.065000000000001</v>
      </c>
    </row>
    <row r="104" spans="1:4" x14ac:dyDescent="0.45">
      <c r="A104" s="38">
        <v>42416</v>
      </c>
      <c r="B104" s="31">
        <v>7.36</v>
      </c>
      <c r="C104" s="31">
        <v>7.9136704999999994</v>
      </c>
      <c r="D104" s="31">
        <v>11.076000000000001</v>
      </c>
    </row>
    <row r="105" spans="1:4" x14ac:dyDescent="0.45">
      <c r="A105" s="38">
        <v>42445</v>
      </c>
      <c r="B105" s="31">
        <v>7.55</v>
      </c>
      <c r="C105" s="31">
        <v>7.47</v>
      </c>
      <c r="D105" s="31">
        <v>11.115</v>
      </c>
    </row>
    <row r="106" spans="1:4" x14ac:dyDescent="0.45">
      <c r="A106" s="38">
        <v>42476</v>
      </c>
      <c r="B106" s="31">
        <v>7.41</v>
      </c>
      <c r="C106" s="31">
        <v>6.83</v>
      </c>
      <c r="D106" s="31">
        <v>10.927</v>
      </c>
    </row>
    <row r="107" spans="1:4" x14ac:dyDescent="0.45">
      <c r="A107" s="38">
        <v>42506</v>
      </c>
      <c r="B107" s="31">
        <v>5.49</v>
      </c>
      <c r="C107" s="31">
        <v>5.77</v>
      </c>
      <c r="D107" s="31">
        <v>9.411999999999999</v>
      </c>
    </row>
    <row r="108" spans="1:4" x14ac:dyDescent="0.45">
      <c r="A108" s="37">
        <v>42522</v>
      </c>
      <c r="B108" s="31">
        <v>5.2065000000000001</v>
      </c>
      <c r="C108" s="31">
        <v>5.75</v>
      </c>
      <c r="D108" s="31">
        <v>9.2540000000000013</v>
      </c>
    </row>
    <row r="109" spans="1:4" x14ac:dyDescent="0.45">
      <c r="A109" s="37">
        <v>42552</v>
      </c>
      <c r="B109" s="31">
        <v>7.527000000000001</v>
      </c>
      <c r="C109" s="31">
        <v>7.59</v>
      </c>
      <c r="D109" s="31">
        <v>11.182</v>
      </c>
    </row>
    <row r="110" spans="1:4" x14ac:dyDescent="0.45">
      <c r="A110" s="37">
        <v>42583</v>
      </c>
      <c r="B110" s="31">
        <v>10.066000000000001</v>
      </c>
      <c r="C110" s="31">
        <v>9.26</v>
      </c>
      <c r="D110" s="31">
        <v>13.411000000000001</v>
      </c>
    </row>
    <row r="111" spans="1:4" x14ac:dyDescent="0.45">
      <c r="A111" s="38">
        <v>42614</v>
      </c>
      <c r="B111" s="31">
        <v>10.151</v>
      </c>
      <c r="C111" s="31">
        <v>9.49</v>
      </c>
      <c r="D111" s="31">
        <v>13.306000000000001</v>
      </c>
    </row>
    <row r="112" spans="1:4" x14ac:dyDescent="0.45">
      <c r="A112" s="38">
        <v>42644</v>
      </c>
      <c r="B112" s="31">
        <v>8.4565000000000001</v>
      </c>
      <c r="C112" s="31">
        <v>8.85</v>
      </c>
      <c r="D112" s="31">
        <v>11.824</v>
      </c>
    </row>
    <row r="113" spans="1:8" x14ac:dyDescent="0.45">
      <c r="A113" s="38">
        <v>42675</v>
      </c>
      <c r="B113" s="31">
        <v>10.051500000000001</v>
      </c>
      <c r="C113" s="31">
        <v>9.98</v>
      </c>
      <c r="D113" s="31">
        <v>13.599000000000002</v>
      </c>
    </row>
    <row r="114" spans="1:8" x14ac:dyDescent="0.45">
      <c r="A114" s="38">
        <v>42705</v>
      </c>
      <c r="B114" s="31">
        <v>10.731999999999999</v>
      </c>
      <c r="C114" s="31">
        <v>11.1</v>
      </c>
      <c r="D114" s="31">
        <v>14.216999999999999</v>
      </c>
    </row>
    <row r="115" spans="1:8" x14ac:dyDescent="0.45">
      <c r="A115" s="38">
        <v>42736</v>
      </c>
      <c r="B115" s="31">
        <v>10.084</v>
      </c>
      <c r="C115" s="35">
        <v>11.06</v>
      </c>
      <c r="D115" s="31">
        <v>13.25</v>
      </c>
    </row>
    <row r="116" spans="1:8" x14ac:dyDescent="0.45">
      <c r="A116" s="38">
        <v>42767</v>
      </c>
      <c r="B116" s="31">
        <v>9.9364999999999988</v>
      </c>
      <c r="C116" s="35">
        <v>10.58</v>
      </c>
      <c r="D116" s="31">
        <v>13.533999999999999</v>
      </c>
    </row>
    <row r="117" spans="1:8" x14ac:dyDescent="0.45">
      <c r="A117" s="38">
        <v>42795</v>
      </c>
      <c r="B117" s="31">
        <v>8.7085000000000008</v>
      </c>
      <c r="C117" s="35">
        <v>9.3519199999999998</v>
      </c>
      <c r="D117" s="31">
        <v>12.446000000000002</v>
      </c>
    </row>
    <row r="118" spans="1:8" x14ac:dyDescent="0.45">
      <c r="A118" s="38">
        <v>42826</v>
      </c>
      <c r="B118" s="31">
        <v>8.4935000000000009</v>
      </c>
      <c r="C118" s="35">
        <v>8.5500000000000007</v>
      </c>
      <c r="D118" s="31">
        <v>12.136000000000001</v>
      </c>
    </row>
    <row r="119" spans="1:8" x14ac:dyDescent="0.45">
      <c r="A119" s="38">
        <v>42856</v>
      </c>
      <c r="B119" s="31">
        <v>8.7469999999999999</v>
      </c>
      <c r="C119" s="35">
        <v>8.61</v>
      </c>
      <c r="D119" s="31">
        <v>12.412000000000001</v>
      </c>
    </row>
    <row r="120" spans="1:8" x14ac:dyDescent="0.45">
      <c r="A120" s="38">
        <v>42887</v>
      </c>
      <c r="B120" s="31">
        <v>9.7390000000000008</v>
      </c>
      <c r="C120" s="35">
        <v>9.33</v>
      </c>
      <c r="D120" s="31">
        <v>13.459000000000001</v>
      </c>
    </row>
    <row r="121" spans="1:8" x14ac:dyDescent="0.45">
      <c r="A121" s="38">
        <v>42917</v>
      </c>
      <c r="B121" s="31">
        <v>8.5779999999999994</v>
      </c>
      <c r="C121" s="35">
        <v>9.08</v>
      </c>
      <c r="D121" s="31">
        <v>12.388</v>
      </c>
    </row>
    <row r="122" spans="1:8" x14ac:dyDescent="0.45">
      <c r="A122" s="38">
        <v>42948</v>
      </c>
      <c r="B122" s="31">
        <v>9.66</v>
      </c>
      <c r="C122" s="35">
        <v>10.27</v>
      </c>
      <c r="D122" s="31">
        <v>13.36</v>
      </c>
    </row>
    <row r="123" spans="1:8" x14ac:dyDescent="0.45">
      <c r="A123" s="38">
        <v>42979</v>
      </c>
      <c r="B123" s="31">
        <v>9.817499999999999</v>
      </c>
      <c r="C123" s="31">
        <v>9.99</v>
      </c>
      <c r="D123" s="31">
        <v>13.395</v>
      </c>
    </row>
    <row r="124" spans="1:8" x14ac:dyDescent="0.45">
      <c r="A124" s="38">
        <v>43009</v>
      </c>
      <c r="B124" s="31">
        <f>'Historical ROF'!F143</f>
        <v>9.9795000000000016</v>
      </c>
      <c r="C124" s="31">
        <v>10</v>
      </c>
      <c r="D124" s="31">
        <f>'Historical ROF'!G143</f>
        <v>13.532000000000002</v>
      </c>
    </row>
    <row r="125" spans="1:8" x14ac:dyDescent="0.45">
      <c r="A125" s="38">
        <v>43040</v>
      </c>
      <c r="B125" s="31">
        <f>'Historical ROF'!F144</f>
        <v>10.304499999999999</v>
      </c>
      <c r="C125" s="31">
        <v>10.39</v>
      </c>
      <c r="D125" s="31">
        <f>'Historical ROF'!G144</f>
        <v>13.761999999999999</v>
      </c>
    </row>
    <row r="126" spans="1:8" x14ac:dyDescent="0.45">
      <c r="A126" s="38">
        <v>43070</v>
      </c>
      <c r="B126" s="31">
        <f>'Historical ROF'!F145</f>
        <v>8.6174999999999997</v>
      </c>
      <c r="C126" s="31">
        <v>9.36</v>
      </c>
      <c r="D126" s="31">
        <f>'Historical ROF'!G145</f>
        <v>12.174999999999999</v>
      </c>
    </row>
    <row r="127" spans="1:8" x14ac:dyDescent="0.45">
      <c r="A127" s="38">
        <v>43101</v>
      </c>
      <c r="B127" s="31">
        <f>'Historical ROF'!F146</f>
        <v>7.3245000000000005</v>
      </c>
      <c r="C127" s="31">
        <v>8.1199999999999992</v>
      </c>
      <c r="D127" s="31">
        <f>'Historical ROF'!G146</f>
        <v>10.832000000000001</v>
      </c>
      <c r="G127" s="27"/>
      <c r="H127" s="27"/>
    </row>
    <row r="128" spans="1:8" x14ac:dyDescent="0.45">
      <c r="A128" s="38">
        <v>43132</v>
      </c>
      <c r="B128" s="31">
        <f>'Historical ROF'!F147</f>
        <v>6.617</v>
      </c>
      <c r="C128" s="31">
        <v>6.88</v>
      </c>
      <c r="D128" s="31">
        <f>'Historical ROF'!G147</f>
        <v>10.231999999999999</v>
      </c>
    </row>
    <row r="129" spans="1:4" x14ac:dyDescent="0.45">
      <c r="A129" s="38">
        <v>43160</v>
      </c>
      <c r="B129" s="31">
        <f>'Historical ROF'!F148</f>
        <v>6.4530000000000012</v>
      </c>
      <c r="C129" s="31">
        <v>6.77</v>
      </c>
      <c r="D129" s="31">
        <f>'Historical ROF'!G148</f>
        <v>10.273</v>
      </c>
    </row>
    <row r="130" spans="1:4" x14ac:dyDescent="0.45">
      <c r="A130" s="38">
        <v>43206</v>
      </c>
      <c r="B130" s="42">
        <v>6.75</v>
      </c>
      <c r="C130" s="31">
        <v>6.62</v>
      </c>
      <c r="D130" s="42">
        <v>10.63</v>
      </c>
    </row>
    <row r="131" spans="1:4" x14ac:dyDescent="0.45">
      <c r="A131" s="38">
        <v>43236</v>
      </c>
      <c r="B131" s="42">
        <v>7.23</v>
      </c>
      <c r="C131" s="31">
        <v>6.78</v>
      </c>
      <c r="D131" s="42">
        <v>11.24</v>
      </c>
    </row>
    <row r="132" spans="1:4" x14ac:dyDescent="0.45">
      <c r="A132" s="38">
        <v>43267</v>
      </c>
      <c r="B132" s="42">
        <v>7.52</v>
      </c>
      <c r="C132" s="31">
        <v>7.37</v>
      </c>
      <c r="D132" s="42">
        <v>11.46</v>
      </c>
    </row>
    <row r="133" spans="1:4" x14ac:dyDescent="0.45">
      <c r="A133" s="38">
        <v>43297</v>
      </c>
      <c r="B133" s="42">
        <v>7.27</v>
      </c>
      <c r="C133" s="31">
        <v>6.72</v>
      </c>
      <c r="D133" s="42">
        <v>10.77</v>
      </c>
    </row>
    <row r="134" spans="1:4" x14ac:dyDescent="0.45">
      <c r="A134" s="38">
        <v>43328</v>
      </c>
      <c r="B134" s="42">
        <v>7.83</v>
      </c>
      <c r="C134" s="31">
        <v>7.43</v>
      </c>
      <c r="D134" s="42">
        <v>11.55</v>
      </c>
    </row>
    <row r="135" spans="1:4" x14ac:dyDescent="0.45">
      <c r="A135" s="38">
        <v>43359</v>
      </c>
      <c r="B135" s="42">
        <v>9.39</v>
      </c>
      <c r="C135" s="31">
        <v>8.26</v>
      </c>
      <c r="D135" s="42">
        <v>13.04</v>
      </c>
    </row>
    <row r="136" spans="1:4" x14ac:dyDescent="0.45">
      <c r="A136" s="38">
        <v>43389</v>
      </c>
      <c r="B136" s="42">
        <v>8.8800000000000008</v>
      </c>
      <c r="C136" s="31">
        <v>8.9600000000000009</v>
      </c>
      <c r="D136" s="42">
        <v>12.44</v>
      </c>
    </row>
    <row r="137" spans="1:4" x14ac:dyDescent="0.45">
      <c r="A137" s="38">
        <v>43420</v>
      </c>
      <c r="B137" s="42">
        <v>7.74</v>
      </c>
      <c r="C137" s="31">
        <v>8.66</v>
      </c>
      <c r="D137" s="42">
        <v>11.38</v>
      </c>
    </row>
    <row r="138" spans="1:4" x14ac:dyDescent="0.45">
      <c r="A138" s="38">
        <v>43450</v>
      </c>
      <c r="B138" s="42">
        <v>6.9</v>
      </c>
      <c r="C138" s="31">
        <v>7.85</v>
      </c>
      <c r="D138" s="42">
        <v>10.68</v>
      </c>
    </row>
    <row r="139" spans="1:4" x14ac:dyDescent="0.45">
      <c r="A139" s="38">
        <v>43481</v>
      </c>
      <c r="B139" s="42">
        <v>7.11</v>
      </c>
      <c r="C139" s="31">
        <v>7.99</v>
      </c>
      <c r="D139" s="42">
        <v>10.86</v>
      </c>
    </row>
    <row r="140" spans="1:4" x14ac:dyDescent="0.45">
      <c r="A140" s="38">
        <v>43512</v>
      </c>
      <c r="B140" s="42">
        <v>7.03</v>
      </c>
      <c r="C140" s="31">
        <v>8.2200000000000006</v>
      </c>
      <c r="D140" s="42">
        <v>10.79</v>
      </c>
    </row>
    <row r="141" spans="1:4" x14ac:dyDescent="0.45">
      <c r="A141" s="38">
        <v>43540</v>
      </c>
      <c r="B141" s="42">
        <v>8.27</v>
      </c>
      <c r="C141" s="31">
        <v>8.85</v>
      </c>
      <c r="D141" s="42">
        <v>11.98</v>
      </c>
    </row>
    <row r="142" spans="1:4" x14ac:dyDescent="0.45">
      <c r="A142" s="38">
        <v>43571</v>
      </c>
      <c r="B142" s="42">
        <v>9.33</v>
      </c>
      <c r="C142" s="31">
        <v>8.9600000000000009</v>
      </c>
      <c r="D142" s="42">
        <v>12.9</v>
      </c>
    </row>
    <row r="143" spans="1:4" x14ac:dyDescent="0.45">
      <c r="A143" s="38">
        <v>43601</v>
      </c>
      <c r="B143" s="42">
        <v>9.75</v>
      </c>
      <c r="C143" s="31">
        <v>9.1199999999999992</v>
      </c>
      <c r="D143" s="42">
        <v>13.38</v>
      </c>
    </row>
    <row r="144" spans="1:4" x14ac:dyDescent="0.45">
      <c r="A144" s="38">
        <v>43632</v>
      </c>
      <c r="B144" s="42">
        <v>8.7899999999999991</v>
      </c>
      <c r="C144" s="31">
        <v>8.8000000000000007</v>
      </c>
      <c r="D144" s="42">
        <v>13.06</v>
      </c>
    </row>
    <row r="145" spans="1:4" x14ac:dyDescent="0.45">
      <c r="A145" s="38">
        <v>43662</v>
      </c>
      <c r="B145" s="42">
        <v>10.220000000000001</v>
      </c>
      <c r="C145" s="31">
        <v>9.4499999999999993</v>
      </c>
      <c r="D145" s="42">
        <v>14.42</v>
      </c>
    </row>
    <row r="146" spans="1:4" x14ac:dyDescent="0.45">
      <c r="A146" s="38">
        <v>43693</v>
      </c>
      <c r="B146" s="42">
        <v>10.59</v>
      </c>
      <c r="C146" s="31">
        <v>10.050000000000001</v>
      </c>
      <c r="D146" s="42">
        <v>14.6</v>
      </c>
    </row>
    <row r="147" spans="1:4" x14ac:dyDescent="0.45">
      <c r="A147" s="38">
        <v>43724</v>
      </c>
      <c r="B147" s="42">
        <v>11.7</v>
      </c>
      <c r="C147" s="31">
        <v>10.57</v>
      </c>
      <c r="D147" s="42">
        <v>15.39</v>
      </c>
    </row>
    <row r="148" spans="1:4" x14ac:dyDescent="0.45">
      <c r="A148" s="38">
        <v>43754</v>
      </c>
      <c r="B148" s="42">
        <v>11.83</v>
      </c>
      <c r="C148" s="31">
        <v>11.1</v>
      </c>
      <c r="D148" s="42">
        <v>15.71</v>
      </c>
    </row>
    <row r="149" spans="1:4" x14ac:dyDescent="0.45">
      <c r="A149" s="38">
        <v>43785</v>
      </c>
      <c r="B149" s="42">
        <v>13.51</v>
      </c>
      <c r="C149" s="31">
        <v>12.5</v>
      </c>
      <c r="D149" s="31">
        <v>17.41</v>
      </c>
    </row>
    <row r="150" spans="1:4" x14ac:dyDescent="0.45">
      <c r="A150" s="38">
        <v>43815</v>
      </c>
      <c r="B150" s="42">
        <v>12.63</v>
      </c>
      <c r="D150" s="42">
        <v>16.440000000000001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14"/>
  <sheetViews>
    <sheetView zoomScaleNormal="100" workbookViewId="0">
      <pane ySplit="1" topLeftCell="A155" activePane="bottomLeft" state="frozen"/>
      <selection pane="bottomLeft" activeCell="G172" sqref="G172"/>
    </sheetView>
  </sheetViews>
  <sheetFormatPr defaultRowHeight="14.25" x14ac:dyDescent="0.45"/>
  <cols>
    <col min="1" max="1" width="13.73046875" style="1" bestFit="1" customWidth="1"/>
    <col min="2" max="2" width="9.59765625" style="1" bestFit="1" customWidth="1"/>
    <col min="3" max="3" width="10" style="1" customWidth="1"/>
    <col min="4" max="4" width="13.1328125" style="1" customWidth="1"/>
    <col min="5" max="5" width="11.59765625" style="1" customWidth="1"/>
    <col min="6" max="6" width="9.1328125" style="1"/>
    <col min="7" max="7" width="10.59765625" style="1" bestFit="1" customWidth="1"/>
    <col min="8" max="11" width="10.59765625" bestFit="1" customWidth="1"/>
    <col min="12" max="12" width="11" customWidth="1"/>
    <col min="13" max="13" width="12.59765625" bestFit="1" customWidth="1"/>
    <col min="14" max="14" width="9.59765625" bestFit="1" customWidth="1"/>
    <col min="15" max="15" width="10.59765625" bestFit="1" customWidth="1"/>
    <col min="17" max="17" width="10.59765625" bestFit="1" customWidth="1"/>
  </cols>
  <sheetData>
    <row r="1" spans="1:10" s="4" customFormat="1" ht="28.5" x14ac:dyDescent="0.45">
      <c r="A1" s="3" t="s">
        <v>3</v>
      </c>
      <c r="B1" s="2" t="s">
        <v>2</v>
      </c>
      <c r="C1" s="22" t="s">
        <v>5</v>
      </c>
      <c r="D1" s="23" t="s">
        <v>4</v>
      </c>
      <c r="E1" s="22" t="s">
        <v>10</v>
      </c>
      <c r="F1" s="3" t="s">
        <v>0</v>
      </c>
      <c r="G1" s="3" t="s">
        <v>1</v>
      </c>
      <c r="H1" s="22" t="s">
        <v>6</v>
      </c>
      <c r="I1" s="22" t="s">
        <v>7</v>
      </c>
      <c r="J1" s="21"/>
    </row>
    <row r="2" spans="1:10" s="4" customFormat="1" x14ac:dyDescent="0.45">
      <c r="A2" s="5">
        <v>38718</v>
      </c>
      <c r="B2" s="15">
        <v>13.4</v>
      </c>
      <c r="C2" s="15">
        <v>2.1575000000000002</v>
      </c>
      <c r="D2" s="15">
        <v>197.3</v>
      </c>
      <c r="E2" s="15">
        <f t="shared" ref="E2:E4" si="0">C2+(D2)/100</f>
        <v>4.1305000000000005</v>
      </c>
      <c r="F2" s="15">
        <v>9.269499999999999</v>
      </c>
      <c r="G2" s="15">
        <v>11.427</v>
      </c>
      <c r="H2" s="1"/>
      <c r="I2" s="1"/>
    </row>
    <row r="3" spans="1:10" s="4" customFormat="1" x14ac:dyDescent="0.45">
      <c r="A3" s="5">
        <v>38749</v>
      </c>
      <c r="B3" s="15">
        <v>12.2</v>
      </c>
      <c r="C3" s="15">
        <v>2.1875</v>
      </c>
      <c r="D3" s="15">
        <v>185</v>
      </c>
      <c r="E3" s="15">
        <f t="shared" si="0"/>
        <v>4.0374999999999996</v>
      </c>
      <c r="F3" s="15">
        <v>8.1624999999999996</v>
      </c>
      <c r="G3" s="15">
        <v>10.35</v>
      </c>
      <c r="H3" s="1"/>
      <c r="I3" s="1"/>
    </row>
    <row r="4" spans="1:10" s="4" customFormat="1" x14ac:dyDescent="0.45">
      <c r="A4" s="5">
        <v>38777</v>
      </c>
      <c r="B4" s="15">
        <v>11.12</v>
      </c>
      <c r="C4" s="15">
        <v>2.3875000000000002</v>
      </c>
      <c r="D4" s="15">
        <v>176.1</v>
      </c>
      <c r="E4" s="15">
        <f t="shared" si="0"/>
        <v>4.1485000000000003</v>
      </c>
      <c r="F4" s="15">
        <v>6.971499999999998</v>
      </c>
      <c r="G4" s="15">
        <v>9.359</v>
      </c>
      <c r="H4" s="1"/>
      <c r="I4" s="1"/>
    </row>
    <row r="5" spans="1:10" s="4" customFormat="1" x14ac:dyDescent="0.45">
      <c r="A5" s="5">
        <v>38808</v>
      </c>
      <c r="B5" s="15">
        <v>10.94</v>
      </c>
      <c r="C5" s="15">
        <v>2.36</v>
      </c>
      <c r="D5" s="15">
        <v>174.6</v>
      </c>
      <c r="E5" s="15">
        <f t="shared" ref="E5:E25" si="1">C5+(D5)/100</f>
        <v>4.1059999999999999</v>
      </c>
      <c r="F5" s="15">
        <v>6.8339999999999996</v>
      </c>
      <c r="G5" s="15">
        <v>9.1939999999999991</v>
      </c>
      <c r="H5" s="1"/>
      <c r="I5" s="1"/>
    </row>
    <row r="6" spans="1:10" s="4" customFormat="1" x14ac:dyDescent="0.45">
      <c r="A6" s="5">
        <v>38838</v>
      </c>
      <c r="B6" s="15">
        <v>10.82</v>
      </c>
      <c r="C6" s="15">
        <v>2.4900000000000002</v>
      </c>
      <c r="D6" s="15">
        <v>174</v>
      </c>
      <c r="E6" s="15">
        <f t="shared" si="1"/>
        <v>4.2300000000000004</v>
      </c>
      <c r="F6" s="15">
        <v>6.59</v>
      </c>
      <c r="G6" s="15">
        <v>9.08</v>
      </c>
      <c r="H6" s="1"/>
      <c r="I6" s="1"/>
    </row>
    <row r="7" spans="1:10" s="4" customFormat="1" x14ac:dyDescent="0.45">
      <c r="A7" s="5">
        <v>38869</v>
      </c>
      <c r="B7" s="15">
        <v>11.28</v>
      </c>
      <c r="C7" s="15">
        <v>2.5125000000000002</v>
      </c>
      <c r="D7" s="15">
        <v>173.5</v>
      </c>
      <c r="E7" s="15">
        <f t="shared" si="1"/>
        <v>4.2475000000000005</v>
      </c>
      <c r="F7" s="15">
        <v>7.032499999999998</v>
      </c>
      <c r="G7" s="15">
        <v>9.5449999999999999</v>
      </c>
      <c r="H7" s="1"/>
      <c r="I7" s="1"/>
    </row>
    <row r="8" spans="1:10" s="4" customFormat="1" x14ac:dyDescent="0.45">
      <c r="A8" s="5">
        <v>38899</v>
      </c>
      <c r="B8" s="15">
        <v>10.91</v>
      </c>
      <c r="C8" s="15">
        <v>2.46</v>
      </c>
      <c r="D8" s="15">
        <v>176.5</v>
      </c>
      <c r="E8" s="15">
        <f t="shared" si="1"/>
        <v>4.2249999999999996</v>
      </c>
      <c r="F8" s="15">
        <v>6.6849999999999996</v>
      </c>
      <c r="G8" s="15">
        <v>9.1449999999999996</v>
      </c>
      <c r="H8" s="1"/>
      <c r="I8" s="1"/>
    </row>
    <row r="9" spans="1:10" s="4" customFormat="1" x14ac:dyDescent="0.45">
      <c r="A9" s="5">
        <v>38930</v>
      </c>
      <c r="B9" s="15">
        <v>11.05</v>
      </c>
      <c r="C9" s="15">
        <v>2.39</v>
      </c>
      <c r="D9" s="15">
        <v>164.5</v>
      </c>
      <c r="E9" s="15">
        <f t="shared" si="1"/>
        <v>4.0350000000000001</v>
      </c>
      <c r="F9" s="15">
        <v>7.0150000000000006</v>
      </c>
      <c r="G9" s="15">
        <v>9.4050000000000011</v>
      </c>
      <c r="H9" s="1"/>
      <c r="I9" s="1"/>
    </row>
    <row r="10" spans="1:10" x14ac:dyDescent="0.45">
      <c r="A10" s="5">
        <v>38961</v>
      </c>
      <c r="B10" s="15">
        <v>12.25</v>
      </c>
      <c r="C10" s="15">
        <v>2.48</v>
      </c>
      <c r="D10" s="15">
        <v>158.69999999999999</v>
      </c>
      <c r="E10" s="15">
        <f t="shared" si="1"/>
        <v>4.0670000000000002</v>
      </c>
      <c r="F10" s="15">
        <v>8.1829999999999998</v>
      </c>
      <c r="G10" s="15">
        <v>10.663</v>
      </c>
      <c r="H10" s="1"/>
      <c r="I10" s="1"/>
    </row>
    <row r="11" spans="1:10" x14ac:dyDescent="0.45">
      <c r="A11" s="5">
        <v>38991</v>
      </c>
      <c r="B11" s="15">
        <v>12.32</v>
      </c>
      <c r="C11" s="15">
        <v>2.625</v>
      </c>
      <c r="D11" s="15">
        <v>163.5</v>
      </c>
      <c r="E11" s="15">
        <f t="shared" si="1"/>
        <v>4.26</v>
      </c>
      <c r="F11" s="15">
        <v>8.06</v>
      </c>
      <c r="G11" s="15">
        <v>10.685</v>
      </c>
      <c r="H11" s="1"/>
      <c r="I11" s="1"/>
    </row>
    <row r="12" spans="1:10" x14ac:dyDescent="0.45">
      <c r="A12" s="5">
        <v>39022</v>
      </c>
      <c r="B12" s="15">
        <v>12.84</v>
      </c>
      <c r="C12" s="15">
        <v>3.335</v>
      </c>
      <c r="D12" s="15">
        <v>193.1</v>
      </c>
      <c r="E12" s="15">
        <f t="shared" si="1"/>
        <v>5.266</v>
      </c>
      <c r="F12" s="15">
        <v>7.573999999999999</v>
      </c>
      <c r="G12" s="15">
        <v>10.908999999999999</v>
      </c>
      <c r="H12" s="1"/>
      <c r="I12" s="1"/>
    </row>
    <row r="13" spans="1:10" x14ac:dyDescent="0.45">
      <c r="A13" s="5">
        <v>39052</v>
      </c>
      <c r="B13" s="15">
        <v>13.46</v>
      </c>
      <c r="C13" s="15">
        <v>3.9049999999999998</v>
      </c>
      <c r="D13" s="15">
        <v>193.4</v>
      </c>
      <c r="E13" s="15">
        <f t="shared" si="1"/>
        <v>5.8390000000000004</v>
      </c>
      <c r="F13" s="15">
        <v>7.6210000000000013</v>
      </c>
      <c r="G13" s="15">
        <v>11.526</v>
      </c>
      <c r="H13" s="15">
        <f>AVERAGE(F2:F13)</f>
        <v>7.4998333333333322</v>
      </c>
      <c r="I13" s="15">
        <f>AVERAGE(G2:G13)</f>
        <v>10.107333333333333</v>
      </c>
    </row>
    <row r="14" spans="1:10" x14ac:dyDescent="0.45">
      <c r="A14" s="5">
        <v>39083</v>
      </c>
      <c r="B14" s="15">
        <v>13.57</v>
      </c>
      <c r="C14" s="15">
        <v>3.9024999999999999</v>
      </c>
      <c r="D14" s="15">
        <v>196.9</v>
      </c>
      <c r="E14" s="15">
        <f t="shared" si="1"/>
        <v>5.8715000000000002</v>
      </c>
      <c r="F14" s="15">
        <v>7.6985000000000001</v>
      </c>
      <c r="G14" s="15">
        <v>11.601000000000001</v>
      </c>
      <c r="H14" s="1"/>
      <c r="I14" s="1"/>
    </row>
    <row r="15" spans="1:10" x14ac:dyDescent="0.45">
      <c r="A15" s="5">
        <v>39114</v>
      </c>
      <c r="B15" s="15">
        <v>14.14</v>
      </c>
      <c r="C15" s="15">
        <v>4.04</v>
      </c>
      <c r="D15" s="15">
        <v>207.4</v>
      </c>
      <c r="E15" s="15">
        <f t="shared" si="1"/>
        <v>6.1139999999999999</v>
      </c>
      <c r="F15" s="15">
        <v>8.0260000000000016</v>
      </c>
      <c r="G15" s="15">
        <v>12.066000000000001</v>
      </c>
      <c r="H15" s="1"/>
      <c r="I15" s="1"/>
    </row>
    <row r="16" spans="1:10" x14ac:dyDescent="0.45">
      <c r="A16" s="5">
        <v>39142</v>
      </c>
      <c r="B16" s="15">
        <v>14.96</v>
      </c>
      <c r="C16" s="15">
        <v>4.3550000000000004</v>
      </c>
      <c r="D16" s="15">
        <v>224.4</v>
      </c>
      <c r="E16" s="15">
        <f t="shared" si="1"/>
        <v>6.5990000000000002</v>
      </c>
      <c r="F16" s="15">
        <v>8.3610000000000007</v>
      </c>
      <c r="G16" s="15">
        <v>12.716000000000001</v>
      </c>
      <c r="H16" s="1"/>
      <c r="I16" s="1"/>
    </row>
    <row r="17" spans="1:9" x14ac:dyDescent="0.45">
      <c r="A17" s="5">
        <v>39173</v>
      </c>
      <c r="B17" s="15">
        <v>16.149999999999999</v>
      </c>
      <c r="C17" s="15">
        <v>3.7450000000000001</v>
      </c>
      <c r="D17" s="15">
        <v>211.8</v>
      </c>
      <c r="E17" s="15">
        <f t="shared" si="1"/>
        <v>5.8630000000000004</v>
      </c>
      <c r="F17" s="15">
        <v>10.286999999999997</v>
      </c>
      <c r="G17" s="15">
        <v>14.031999999999998</v>
      </c>
      <c r="H17" s="1"/>
      <c r="I17" s="1"/>
    </row>
    <row r="18" spans="1:9" x14ac:dyDescent="0.45">
      <c r="A18" s="5">
        <v>39203</v>
      </c>
      <c r="B18" s="15">
        <v>17.579999999999998</v>
      </c>
      <c r="C18" s="15">
        <v>3.6749999999999998</v>
      </c>
      <c r="D18" s="15">
        <v>198.8</v>
      </c>
      <c r="E18" s="15">
        <f t="shared" si="1"/>
        <v>5.6630000000000003</v>
      </c>
      <c r="F18" s="15">
        <v>11.916999999999998</v>
      </c>
      <c r="G18" s="15">
        <v>15.591999999999999</v>
      </c>
      <c r="H18" s="1"/>
      <c r="I18" s="1"/>
    </row>
    <row r="19" spans="1:9" x14ac:dyDescent="0.45">
      <c r="A19" s="5">
        <v>39234</v>
      </c>
      <c r="B19" s="15">
        <v>20.149999999999999</v>
      </c>
      <c r="C19" s="15">
        <v>3.9024999999999999</v>
      </c>
      <c r="D19" s="15">
        <v>216.9</v>
      </c>
      <c r="E19" s="15">
        <f t="shared" si="1"/>
        <v>6.0715000000000003</v>
      </c>
      <c r="F19" s="15">
        <v>14.078499999999998</v>
      </c>
      <c r="G19" s="15">
        <v>17.980999999999998</v>
      </c>
      <c r="H19" s="1"/>
      <c r="I19" s="1"/>
    </row>
    <row r="20" spans="1:9" x14ac:dyDescent="0.45">
      <c r="A20" s="5">
        <v>39264</v>
      </c>
      <c r="B20" s="15">
        <v>21.4</v>
      </c>
      <c r="C20" s="15">
        <v>3.4</v>
      </c>
      <c r="D20" s="15">
        <v>231.2</v>
      </c>
      <c r="E20" s="15">
        <f t="shared" si="1"/>
        <v>5.7119999999999997</v>
      </c>
      <c r="F20" s="15">
        <v>15.688000000000001</v>
      </c>
      <c r="G20" s="15">
        <v>19.087999999999997</v>
      </c>
      <c r="H20" s="1"/>
      <c r="I20" s="1"/>
    </row>
    <row r="21" spans="1:9" x14ac:dyDescent="0.45">
      <c r="A21" s="5">
        <v>39295</v>
      </c>
      <c r="B21" s="15">
        <v>19.87</v>
      </c>
      <c r="C21" s="15">
        <v>3.2574999999999998</v>
      </c>
      <c r="D21" s="15">
        <v>218.4</v>
      </c>
      <c r="E21" s="15">
        <f t="shared" si="1"/>
        <v>5.4414999999999996</v>
      </c>
      <c r="F21" s="15">
        <v>14.4285</v>
      </c>
      <c r="G21" s="15">
        <v>17.686</v>
      </c>
      <c r="H21" s="1"/>
      <c r="I21" s="1"/>
    </row>
    <row r="22" spans="1:9" x14ac:dyDescent="0.45">
      <c r="A22" s="5">
        <v>39326</v>
      </c>
      <c r="B22" s="15">
        <v>20.07</v>
      </c>
      <c r="C22" s="15">
        <v>3.4</v>
      </c>
      <c r="D22" s="15">
        <v>241.1</v>
      </c>
      <c r="E22" s="15">
        <f t="shared" si="1"/>
        <v>5.8109999999999999</v>
      </c>
      <c r="F22" s="15">
        <v>14.259000000000002</v>
      </c>
      <c r="G22" s="15">
        <v>17.658999999999999</v>
      </c>
      <c r="H22" s="1"/>
      <c r="I22" s="1"/>
    </row>
    <row r="23" spans="1:9" x14ac:dyDescent="0.45">
      <c r="A23" s="5">
        <v>39356</v>
      </c>
      <c r="B23" s="15">
        <v>18.7</v>
      </c>
      <c r="C23" s="15">
        <v>3.73</v>
      </c>
      <c r="D23" s="15">
        <v>282</v>
      </c>
      <c r="E23" s="15">
        <f t="shared" si="1"/>
        <v>6.55</v>
      </c>
      <c r="F23" s="15">
        <v>12.149999999999999</v>
      </c>
      <c r="G23" s="15">
        <v>15.879999999999999</v>
      </c>
      <c r="H23" s="1"/>
      <c r="I23" s="1"/>
    </row>
    <row r="24" spans="1:9" x14ac:dyDescent="0.45">
      <c r="A24" s="5">
        <v>39387</v>
      </c>
      <c r="B24" s="15">
        <v>19.22</v>
      </c>
      <c r="C24" s="15">
        <v>3.7549999999999999</v>
      </c>
      <c r="D24" s="15">
        <v>279.60000000000002</v>
      </c>
      <c r="E24" s="15">
        <f t="shared" si="1"/>
        <v>6.5510000000000002</v>
      </c>
      <c r="F24" s="15">
        <v>12.669</v>
      </c>
      <c r="G24" s="15">
        <v>16.423999999999999</v>
      </c>
      <c r="H24" s="1"/>
      <c r="I24" s="1"/>
    </row>
    <row r="25" spans="1:9" x14ac:dyDescent="0.45">
      <c r="A25" s="5">
        <v>39417</v>
      </c>
      <c r="B25" s="15">
        <v>20.49</v>
      </c>
      <c r="C25" s="15">
        <v>4.0149999999999997</v>
      </c>
      <c r="D25" s="15">
        <v>293</v>
      </c>
      <c r="E25" s="15">
        <f t="shared" si="1"/>
        <v>6.9450000000000003</v>
      </c>
      <c r="F25" s="15">
        <v>13.544999999999998</v>
      </c>
      <c r="G25" s="15">
        <v>17.559999999999999</v>
      </c>
      <c r="H25" s="15">
        <f>AVERAGE(F14:F25)</f>
        <v>11.925624999999998</v>
      </c>
      <c r="I25" s="15">
        <f t="shared" ref="I25" si="2">AVERAGE(G14:G25)</f>
        <v>15.690416666666666</v>
      </c>
    </row>
    <row r="26" spans="1:9" x14ac:dyDescent="0.45">
      <c r="A26" s="5">
        <v>39448</v>
      </c>
      <c r="B26" s="6">
        <v>19.350000000000001</v>
      </c>
      <c r="C26" s="6">
        <v>4.5549999999999997</v>
      </c>
      <c r="D26" s="6">
        <v>336.7</v>
      </c>
      <c r="E26" s="15">
        <f t="shared" ref="E26:E57" si="3">C26+(D26)/100</f>
        <v>7.9219999999999997</v>
      </c>
      <c r="F26" s="15">
        <f t="shared" ref="F26:F57" si="4">B26-E26</f>
        <v>11.428000000000001</v>
      </c>
      <c r="G26" s="15">
        <f t="shared" ref="G26:G57" si="5">B26-D26/100</f>
        <v>15.983000000000001</v>
      </c>
      <c r="H26" s="1"/>
      <c r="I26" s="1"/>
    </row>
    <row r="27" spans="1:9" x14ac:dyDescent="0.45">
      <c r="A27" s="5">
        <v>39479</v>
      </c>
      <c r="B27" s="6">
        <v>17.03</v>
      </c>
      <c r="C27" s="6">
        <v>5.0125000000000002</v>
      </c>
      <c r="D27" s="6">
        <v>341.5</v>
      </c>
      <c r="E27" s="15">
        <f t="shared" si="3"/>
        <v>8.4275000000000002</v>
      </c>
      <c r="F27" s="15">
        <f t="shared" si="4"/>
        <v>8.6025000000000009</v>
      </c>
      <c r="G27" s="15">
        <f t="shared" si="5"/>
        <v>13.615000000000002</v>
      </c>
      <c r="H27" s="1"/>
      <c r="I27" s="1"/>
    </row>
    <row r="28" spans="1:9" x14ac:dyDescent="0.45">
      <c r="A28" s="5">
        <v>39508</v>
      </c>
      <c r="B28" s="6">
        <v>18</v>
      </c>
      <c r="C28" s="6">
        <v>5.5650000000000004</v>
      </c>
      <c r="D28" s="6">
        <v>382.2</v>
      </c>
      <c r="E28" s="15">
        <f t="shared" si="3"/>
        <v>9.3870000000000005</v>
      </c>
      <c r="F28" s="15">
        <f t="shared" si="4"/>
        <v>8.6129999999999995</v>
      </c>
      <c r="G28" s="15">
        <f t="shared" si="5"/>
        <v>14.178000000000001</v>
      </c>
      <c r="H28" s="1"/>
      <c r="I28" s="1"/>
    </row>
    <row r="29" spans="1:9" x14ac:dyDescent="0.45">
      <c r="A29" s="5">
        <v>39539</v>
      </c>
      <c r="B29" s="6">
        <v>16.7</v>
      </c>
      <c r="C29" s="6">
        <v>5.6725000000000003</v>
      </c>
      <c r="D29" s="6">
        <v>322.3</v>
      </c>
      <c r="E29" s="15">
        <f t="shared" si="3"/>
        <v>8.8955000000000002</v>
      </c>
      <c r="F29" s="15">
        <f t="shared" si="4"/>
        <v>7.8044999999999991</v>
      </c>
      <c r="G29" s="15">
        <f t="shared" si="5"/>
        <v>13.476999999999999</v>
      </c>
      <c r="H29" s="1"/>
      <c r="I29" s="1"/>
    </row>
    <row r="30" spans="1:9" x14ac:dyDescent="0.45">
      <c r="A30" s="5">
        <v>39569</v>
      </c>
      <c r="B30" s="6">
        <v>18.18</v>
      </c>
      <c r="C30" s="6">
        <v>6.1224999999999996</v>
      </c>
      <c r="D30" s="6">
        <v>342.2</v>
      </c>
      <c r="E30" s="15">
        <f t="shared" si="3"/>
        <v>9.5444999999999993</v>
      </c>
      <c r="F30" s="15">
        <f t="shared" si="4"/>
        <v>8.6355000000000004</v>
      </c>
      <c r="G30" s="15">
        <f t="shared" si="5"/>
        <v>14.757999999999999</v>
      </c>
      <c r="H30" s="1"/>
      <c r="I30" s="1"/>
    </row>
    <row r="31" spans="1:9" x14ac:dyDescent="0.45">
      <c r="A31" s="5">
        <v>39600</v>
      </c>
      <c r="B31" s="6">
        <v>20.25</v>
      </c>
      <c r="C31" s="6">
        <v>5.9924999999999997</v>
      </c>
      <c r="D31" s="6">
        <v>331.8</v>
      </c>
      <c r="E31" s="15">
        <f t="shared" si="3"/>
        <v>9.3104999999999993</v>
      </c>
      <c r="F31" s="15">
        <f t="shared" si="4"/>
        <v>10.939500000000001</v>
      </c>
      <c r="G31" s="15">
        <f t="shared" si="5"/>
        <v>16.931999999999999</v>
      </c>
      <c r="H31" s="1"/>
      <c r="I31" s="1"/>
    </row>
    <row r="32" spans="1:9" x14ac:dyDescent="0.45">
      <c r="A32" s="5">
        <v>39630</v>
      </c>
      <c r="B32" s="6">
        <v>18.18</v>
      </c>
      <c r="C32" s="6">
        <v>7.3224999999999998</v>
      </c>
      <c r="D32" s="6">
        <v>424.7</v>
      </c>
      <c r="E32" s="15">
        <f t="shared" si="3"/>
        <v>11.5695</v>
      </c>
      <c r="F32" s="15">
        <f t="shared" si="4"/>
        <v>6.6105</v>
      </c>
      <c r="G32" s="15">
        <f t="shared" si="5"/>
        <v>13.933</v>
      </c>
      <c r="H32" s="1"/>
      <c r="I32" s="1"/>
    </row>
    <row r="33" spans="1:9" x14ac:dyDescent="0.45">
      <c r="A33" s="5">
        <v>39661</v>
      </c>
      <c r="B33" s="6">
        <v>17.3</v>
      </c>
      <c r="C33" s="6">
        <v>5.875</v>
      </c>
      <c r="D33" s="6">
        <v>376.4</v>
      </c>
      <c r="E33" s="15">
        <f t="shared" si="3"/>
        <v>9.6389999999999993</v>
      </c>
      <c r="F33" s="15">
        <f t="shared" si="4"/>
        <v>7.6610000000000014</v>
      </c>
      <c r="G33" s="15">
        <f t="shared" si="5"/>
        <v>13.536000000000001</v>
      </c>
      <c r="H33" s="1"/>
      <c r="I33" s="1"/>
    </row>
    <row r="34" spans="1:9" x14ac:dyDescent="0.45">
      <c r="A34" s="5">
        <v>39692</v>
      </c>
      <c r="B34" s="6">
        <v>16.239999999999998</v>
      </c>
      <c r="C34" s="6">
        <v>5.85</v>
      </c>
      <c r="D34" s="6">
        <v>358.4</v>
      </c>
      <c r="E34" s="15">
        <f t="shared" si="3"/>
        <v>9.4339999999999993</v>
      </c>
      <c r="F34" s="15">
        <f t="shared" si="4"/>
        <v>6.8059999999999992</v>
      </c>
      <c r="G34" s="15">
        <f t="shared" si="5"/>
        <v>12.655999999999999</v>
      </c>
      <c r="H34" s="1"/>
      <c r="I34" s="1"/>
    </row>
    <row r="35" spans="1:9" x14ac:dyDescent="0.45">
      <c r="A35" s="5">
        <v>39722</v>
      </c>
      <c r="B35" s="6">
        <v>17.03</v>
      </c>
      <c r="C35" s="6">
        <v>4.875</v>
      </c>
      <c r="D35" s="6">
        <v>285</v>
      </c>
      <c r="E35" s="15">
        <f t="shared" si="3"/>
        <v>7.7249999999999996</v>
      </c>
      <c r="F35" s="15">
        <f t="shared" si="4"/>
        <v>9.3050000000000015</v>
      </c>
      <c r="G35" s="15">
        <f t="shared" si="5"/>
        <v>14.180000000000001</v>
      </c>
      <c r="H35" s="1"/>
      <c r="I35" s="1"/>
    </row>
    <row r="36" spans="1:9" x14ac:dyDescent="0.45">
      <c r="A36" s="5">
        <v>39753</v>
      </c>
      <c r="B36" s="6">
        <v>15.5</v>
      </c>
      <c r="C36" s="6">
        <v>4.0149999999999997</v>
      </c>
      <c r="D36" s="6">
        <v>273</v>
      </c>
      <c r="E36" s="15">
        <f t="shared" si="3"/>
        <v>6.7449999999999992</v>
      </c>
      <c r="F36" s="15">
        <f t="shared" si="4"/>
        <v>8.7550000000000008</v>
      </c>
      <c r="G36" s="15">
        <f t="shared" si="5"/>
        <v>12.77</v>
      </c>
      <c r="H36" s="1"/>
      <c r="I36" s="1"/>
    </row>
    <row r="37" spans="1:9" x14ac:dyDescent="0.45">
      <c r="A37" s="5">
        <v>39783</v>
      </c>
      <c r="B37" s="6">
        <v>15.14</v>
      </c>
      <c r="C37" s="6">
        <v>3.6575000000000002</v>
      </c>
      <c r="D37" s="6">
        <v>262</v>
      </c>
      <c r="E37" s="15">
        <f t="shared" si="3"/>
        <v>6.2774999999999999</v>
      </c>
      <c r="F37" s="15">
        <f t="shared" si="4"/>
        <v>8.8625000000000007</v>
      </c>
      <c r="G37" s="15">
        <f t="shared" si="5"/>
        <v>12.52</v>
      </c>
      <c r="H37" s="15">
        <f>AVERAGE(F26:F37)</f>
        <v>8.6685833333333324</v>
      </c>
      <c r="I37" s="15">
        <f t="shared" ref="I37" si="6">AVERAGE(G26:G37)</f>
        <v>14.044833333333337</v>
      </c>
    </row>
    <row r="38" spans="1:9" x14ac:dyDescent="0.45">
      <c r="A38" s="5">
        <v>39814</v>
      </c>
      <c r="B38" s="6">
        <v>10.83</v>
      </c>
      <c r="C38" s="6">
        <v>4.07</v>
      </c>
      <c r="D38" s="6">
        <v>299.8</v>
      </c>
      <c r="E38" s="15">
        <f t="shared" si="3"/>
        <v>7.0680000000000005</v>
      </c>
      <c r="F38" s="15">
        <f t="shared" si="4"/>
        <v>3.7619999999999996</v>
      </c>
      <c r="G38" s="15">
        <f t="shared" si="5"/>
        <v>7.8319999999999999</v>
      </c>
      <c r="H38" s="1"/>
      <c r="I38" s="1"/>
    </row>
    <row r="39" spans="1:9" x14ac:dyDescent="0.45">
      <c r="A39" s="5">
        <v>39845</v>
      </c>
      <c r="B39" s="6">
        <v>9.2799999999999994</v>
      </c>
      <c r="C39" s="6">
        <v>3.79</v>
      </c>
      <c r="D39" s="6">
        <v>311</v>
      </c>
      <c r="E39" s="15">
        <f t="shared" si="3"/>
        <v>6.9</v>
      </c>
      <c r="F39" s="15">
        <f t="shared" si="4"/>
        <v>2.379999999999999</v>
      </c>
      <c r="G39" s="15">
        <f t="shared" si="5"/>
        <v>6.17</v>
      </c>
      <c r="H39" s="1"/>
      <c r="I39" s="1"/>
    </row>
    <row r="40" spans="1:9" x14ac:dyDescent="0.45">
      <c r="A40" s="5">
        <v>39873</v>
      </c>
      <c r="B40" s="6">
        <v>10.46</v>
      </c>
      <c r="C40" s="6">
        <v>3.59</v>
      </c>
      <c r="D40" s="6">
        <v>269.8</v>
      </c>
      <c r="E40" s="15">
        <f t="shared" si="3"/>
        <v>6.2880000000000003</v>
      </c>
      <c r="F40" s="15">
        <f t="shared" si="4"/>
        <v>4.1720000000000006</v>
      </c>
      <c r="G40" s="15">
        <f t="shared" si="5"/>
        <v>7.7620000000000005</v>
      </c>
      <c r="H40" s="1"/>
      <c r="I40" s="1"/>
    </row>
    <row r="41" spans="1:9" x14ac:dyDescent="0.45">
      <c r="A41" s="5">
        <v>39904</v>
      </c>
      <c r="B41" s="6">
        <v>10.77</v>
      </c>
      <c r="C41" s="6">
        <v>4.0475000000000003</v>
      </c>
      <c r="D41" s="6">
        <v>295.3</v>
      </c>
      <c r="E41" s="15">
        <f t="shared" si="3"/>
        <v>7.0005000000000006</v>
      </c>
      <c r="F41" s="15">
        <f t="shared" si="4"/>
        <v>3.769499999999999</v>
      </c>
      <c r="G41" s="15">
        <f t="shared" si="5"/>
        <v>7.8169999999999993</v>
      </c>
      <c r="H41" s="1"/>
      <c r="I41" s="1"/>
    </row>
    <row r="42" spans="1:9" x14ac:dyDescent="0.45">
      <c r="A42" s="5">
        <v>39934</v>
      </c>
      <c r="B42" s="6">
        <v>9.82</v>
      </c>
      <c r="C42" s="6">
        <v>4.0350000000000001</v>
      </c>
      <c r="D42" s="6">
        <v>330.5</v>
      </c>
      <c r="E42" s="15">
        <f t="shared" si="3"/>
        <v>7.34</v>
      </c>
      <c r="F42" s="15">
        <f t="shared" si="4"/>
        <v>2.4800000000000004</v>
      </c>
      <c r="G42" s="15">
        <f t="shared" si="5"/>
        <v>6.5150000000000006</v>
      </c>
      <c r="H42" s="1"/>
      <c r="I42" s="1"/>
    </row>
    <row r="43" spans="1:9" x14ac:dyDescent="0.45">
      <c r="A43" s="5">
        <v>39965</v>
      </c>
      <c r="B43" s="6">
        <v>9.9700000000000006</v>
      </c>
      <c r="C43" s="6">
        <v>4.3624999999999998</v>
      </c>
      <c r="D43" s="6">
        <v>382.5</v>
      </c>
      <c r="E43" s="15">
        <f t="shared" si="3"/>
        <v>8.1875</v>
      </c>
      <c r="F43" s="15">
        <f t="shared" si="4"/>
        <v>1.7825000000000006</v>
      </c>
      <c r="G43" s="15">
        <f t="shared" si="5"/>
        <v>6.1450000000000005</v>
      </c>
      <c r="H43" s="1"/>
      <c r="I43" s="1"/>
    </row>
    <row r="44" spans="1:9" x14ac:dyDescent="0.45">
      <c r="A44" s="5">
        <v>39995</v>
      </c>
      <c r="B44" s="6">
        <v>9.94</v>
      </c>
      <c r="C44" s="6">
        <v>3.5449999999999999</v>
      </c>
      <c r="D44" s="6">
        <v>374.3</v>
      </c>
      <c r="E44" s="15">
        <f t="shared" si="3"/>
        <v>7.2880000000000003</v>
      </c>
      <c r="F44" s="15">
        <f t="shared" si="4"/>
        <v>2.6519999999999992</v>
      </c>
      <c r="G44" s="15">
        <f t="shared" si="5"/>
        <v>6.1969999999999992</v>
      </c>
      <c r="H44" s="1"/>
      <c r="I44" s="1"/>
    </row>
    <row r="45" spans="1:9" x14ac:dyDescent="0.45">
      <c r="A45" s="5">
        <v>40026</v>
      </c>
      <c r="B45" s="6">
        <v>11.21</v>
      </c>
      <c r="C45" s="6">
        <v>3.395</v>
      </c>
      <c r="D45" s="6">
        <v>332.5</v>
      </c>
      <c r="E45" s="15">
        <f t="shared" si="3"/>
        <v>6.7200000000000006</v>
      </c>
      <c r="F45" s="15">
        <f t="shared" si="4"/>
        <v>4.49</v>
      </c>
      <c r="G45" s="15">
        <f t="shared" si="5"/>
        <v>7.8850000000000007</v>
      </c>
      <c r="H45" s="1"/>
      <c r="I45" s="1"/>
    </row>
    <row r="46" spans="1:9" x14ac:dyDescent="0.45">
      <c r="A46" s="5">
        <v>40057</v>
      </c>
      <c r="B46" s="6">
        <v>12.09</v>
      </c>
      <c r="C46" s="6">
        <v>3.2974999999999999</v>
      </c>
      <c r="D46" s="6">
        <v>308.8</v>
      </c>
      <c r="E46" s="15">
        <f t="shared" si="3"/>
        <v>6.3855000000000004</v>
      </c>
      <c r="F46" s="15">
        <f t="shared" si="4"/>
        <v>5.7044999999999995</v>
      </c>
      <c r="G46" s="15">
        <f t="shared" si="5"/>
        <v>9.0019999999999989</v>
      </c>
      <c r="H46" s="1"/>
      <c r="I46" s="1"/>
    </row>
    <row r="47" spans="1:9" x14ac:dyDescent="0.45">
      <c r="A47" s="5">
        <v>40087</v>
      </c>
      <c r="B47" s="6">
        <v>12.78</v>
      </c>
      <c r="C47" s="6">
        <v>3.44</v>
      </c>
      <c r="D47" s="6">
        <v>285.5</v>
      </c>
      <c r="E47" s="15">
        <f t="shared" si="3"/>
        <v>6.2949999999999999</v>
      </c>
      <c r="F47" s="15">
        <f t="shared" si="4"/>
        <v>6.4849999999999994</v>
      </c>
      <c r="G47" s="15">
        <f t="shared" si="5"/>
        <v>9.9249999999999989</v>
      </c>
      <c r="H47" s="1"/>
      <c r="I47" s="1"/>
    </row>
    <row r="48" spans="1:9" x14ac:dyDescent="0.45">
      <c r="A48" s="5">
        <v>40118</v>
      </c>
      <c r="B48" s="6">
        <v>14.09</v>
      </c>
      <c r="C48" s="6">
        <v>3.66</v>
      </c>
      <c r="D48" s="6">
        <v>297</v>
      </c>
      <c r="E48" s="15">
        <f t="shared" si="3"/>
        <v>6.6300000000000008</v>
      </c>
      <c r="F48" s="15">
        <f t="shared" si="4"/>
        <v>7.4599999999999991</v>
      </c>
      <c r="G48" s="15">
        <f t="shared" si="5"/>
        <v>11.12</v>
      </c>
      <c r="H48" s="1"/>
      <c r="I48" s="1"/>
    </row>
    <row r="49" spans="1:9" x14ac:dyDescent="0.45">
      <c r="A49" s="5">
        <v>40148</v>
      </c>
      <c r="B49" s="6">
        <v>14.98</v>
      </c>
      <c r="C49" s="6">
        <v>4.1749999999999998</v>
      </c>
      <c r="D49" s="6">
        <v>315.2</v>
      </c>
      <c r="E49" s="15">
        <f t="shared" si="3"/>
        <v>7.327</v>
      </c>
      <c r="F49" s="15">
        <f t="shared" si="4"/>
        <v>7.6530000000000005</v>
      </c>
      <c r="G49" s="15">
        <f t="shared" si="5"/>
        <v>11.828000000000001</v>
      </c>
      <c r="H49" s="15">
        <f>AVERAGE(F38:F49)</f>
        <v>4.3992083333333332</v>
      </c>
      <c r="I49" s="15">
        <f t="shared" ref="I49" si="7">AVERAGE(G38:G49)</f>
        <v>8.1831666666666667</v>
      </c>
    </row>
    <row r="50" spans="1:9" x14ac:dyDescent="0.45">
      <c r="A50" s="5">
        <v>40179</v>
      </c>
      <c r="B50" s="6">
        <v>14.5</v>
      </c>
      <c r="C50" s="6">
        <v>4.1449999999999996</v>
      </c>
      <c r="D50" s="6">
        <v>306.10000000000002</v>
      </c>
      <c r="E50" s="15">
        <f t="shared" si="3"/>
        <v>7.2059999999999995</v>
      </c>
      <c r="F50" s="15">
        <f t="shared" si="4"/>
        <v>7.2940000000000005</v>
      </c>
      <c r="G50" s="15">
        <f t="shared" si="5"/>
        <v>11.439</v>
      </c>
      <c r="H50" s="1"/>
      <c r="I50" s="1"/>
    </row>
    <row r="51" spans="1:9" x14ac:dyDescent="0.45">
      <c r="A51" s="5">
        <v>40210</v>
      </c>
      <c r="B51" s="6">
        <v>14.28</v>
      </c>
      <c r="C51" s="6">
        <v>3.5649999999999999</v>
      </c>
      <c r="D51" s="6">
        <v>273.8</v>
      </c>
      <c r="E51" s="15">
        <f t="shared" si="3"/>
        <v>6.3029999999999999</v>
      </c>
      <c r="F51" s="15">
        <f t="shared" si="4"/>
        <v>7.9769999999999994</v>
      </c>
      <c r="G51" s="15">
        <f t="shared" si="5"/>
        <v>11.542</v>
      </c>
      <c r="H51" s="1"/>
      <c r="I51" s="1"/>
    </row>
    <row r="52" spans="1:9" x14ac:dyDescent="0.45">
      <c r="A52" s="5">
        <v>40238</v>
      </c>
      <c r="B52" s="6">
        <v>12.78</v>
      </c>
      <c r="C52" s="6">
        <v>3.89</v>
      </c>
      <c r="D52" s="6">
        <v>270</v>
      </c>
      <c r="E52" s="15">
        <f t="shared" si="3"/>
        <v>6.59</v>
      </c>
      <c r="F52" s="15">
        <f t="shared" si="4"/>
        <v>6.1899999999999995</v>
      </c>
      <c r="G52" s="15">
        <f t="shared" si="5"/>
        <v>10.079999999999998</v>
      </c>
      <c r="H52" s="1"/>
      <c r="I52" s="1"/>
    </row>
    <row r="53" spans="1:9" x14ac:dyDescent="0.45">
      <c r="A53" s="5">
        <v>40269</v>
      </c>
      <c r="B53" s="6">
        <v>12.92</v>
      </c>
      <c r="C53" s="6">
        <v>3.45</v>
      </c>
      <c r="D53" s="6">
        <v>265.8</v>
      </c>
      <c r="E53" s="15">
        <f t="shared" si="3"/>
        <v>6.1080000000000005</v>
      </c>
      <c r="F53" s="15">
        <f t="shared" si="4"/>
        <v>6.8119999999999994</v>
      </c>
      <c r="G53" s="15">
        <f t="shared" si="5"/>
        <v>10.262</v>
      </c>
      <c r="H53" s="1"/>
      <c r="I53" s="1"/>
    </row>
    <row r="54" spans="1:9" x14ac:dyDescent="0.45">
      <c r="A54" s="5">
        <v>40299</v>
      </c>
      <c r="B54" s="6">
        <v>13.38</v>
      </c>
      <c r="C54" s="6">
        <v>3.7524999999999999</v>
      </c>
      <c r="D54" s="6">
        <v>293.10000000000002</v>
      </c>
      <c r="E54" s="15">
        <f t="shared" si="3"/>
        <v>6.6835000000000004</v>
      </c>
      <c r="F54" s="15">
        <f t="shared" si="4"/>
        <v>6.6965000000000003</v>
      </c>
      <c r="G54" s="15">
        <f t="shared" si="5"/>
        <v>10.449000000000002</v>
      </c>
      <c r="H54" s="1"/>
      <c r="I54" s="1"/>
    </row>
    <row r="55" spans="1:9" x14ac:dyDescent="0.45">
      <c r="A55" s="5">
        <v>40330</v>
      </c>
      <c r="B55" s="6">
        <v>13.62</v>
      </c>
      <c r="C55" s="6">
        <v>3.59</v>
      </c>
      <c r="D55" s="6">
        <v>273.5</v>
      </c>
      <c r="E55" s="15">
        <f t="shared" si="3"/>
        <v>6.3249999999999993</v>
      </c>
      <c r="F55" s="15">
        <f t="shared" si="4"/>
        <v>7.2949999999999999</v>
      </c>
      <c r="G55" s="15">
        <f t="shared" si="5"/>
        <v>10.885</v>
      </c>
      <c r="H55" s="1"/>
      <c r="I55" s="1"/>
    </row>
    <row r="56" spans="1:9" x14ac:dyDescent="0.45">
      <c r="A56" s="5">
        <v>40360</v>
      </c>
      <c r="B56" s="6">
        <v>13.74</v>
      </c>
      <c r="C56" s="6">
        <v>3.6274999999999999</v>
      </c>
      <c r="D56" s="6">
        <v>278.89999999999998</v>
      </c>
      <c r="E56" s="15">
        <f t="shared" si="3"/>
        <v>6.4164999999999992</v>
      </c>
      <c r="F56" s="15">
        <f t="shared" si="4"/>
        <v>7.323500000000001</v>
      </c>
      <c r="G56" s="15">
        <f t="shared" si="5"/>
        <v>10.951000000000001</v>
      </c>
      <c r="H56" s="1"/>
      <c r="I56" s="1"/>
    </row>
    <row r="57" spans="1:9" x14ac:dyDescent="0.45">
      <c r="A57" s="5">
        <v>40391</v>
      </c>
      <c r="B57" s="6">
        <v>15.18</v>
      </c>
      <c r="C57" s="6">
        <v>3.9275000000000002</v>
      </c>
      <c r="D57" s="6">
        <v>297.89999999999998</v>
      </c>
      <c r="E57" s="15">
        <f t="shared" si="3"/>
        <v>6.9064999999999994</v>
      </c>
      <c r="F57" s="15">
        <f t="shared" si="4"/>
        <v>8.2735000000000003</v>
      </c>
      <c r="G57" s="15">
        <f t="shared" si="5"/>
        <v>12.201000000000001</v>
      </c>
      <c r="H57" s="1"/>
      <c r="I57" s="1"/>
    </row>
    <row r="58" spans="1:9" x14ac:dyDescent="0.45">
      <c r="A58" s="5">
        <v>40422</v>
      </c>
      <c r="B58" s="6">
        <v>16.260000000000002</v>
      </c>
      <c r="C58" s="6">
        <v>4.3925000000000001</v>
      </c>
      <c r="D58" s="6">
        <v>294.10000000000002</v>
      </c>
      <c r="E58" s="15">
        <f t="shared" ref="E58:E89" si="8">C58+(D58)/100</f>
        <v>7.3335000000000008</v>
      </c>
      <c r="F58" s="15">
        <f t="shared" ref="F58:F89" si="9">B58-E58</f>
        <v>8.9265000000000008</v>
      </c>
      <c r="G58" s="15">
        <f t="shared" ref="G58:G89" si="10">B58-D58/100</f>
        <v>13.319000000000001</v>
      </c>
      <c r="H58" s="1"/>
      <c r="I58" s="1"/>
    </row>
    <row r="59" spans="1:9" x14ac:dyDescent="0.45">
      <c r="A59" s="5">
        <v>40452</v>
      </c>
      <c r="B59" s="6">
        <v>16.940000000000001</v>
      </c>
      <c r="C59" s="6">
        <v>4.9574999999999996</v>
      </c>
      <c r="D59" s="6">
        <v>306.89999999999998</v>
      </c>
      <c r="E59" s="15">
        <f t="shared" si="8"/>
        <v>8.0264999999999986</v>
      </c>
      <c r="F59" s="15">
        <f t="shared" si="9"/>
        <v>8.9135000000000026</v>
      </c>
      <c r="G59" s="15">
        <f t="shared" si="10"/>
        <v>13.871000000000002</v>
      </c>
      <c r="H59" s="1"/>
      <c r="I59" s="1"/>
    </row>
    <row r="60" spans="1:9" x14ac:dyDescent="0.45">
      <c r="A60" s="5">
        <v>40483</v>
      </c>
      <c r="B60" s="6">
        <v>15.44</v>
      </c>
      <c r="C60" s="6">
        <v>5.82</v>
      </c>
      <c r="D60" s="6">
        <v>337.7</v>
      </c>
      <c r="E60" s="15">
        <f t="shared" si="8"/>
        <v>9.1969999999999992</v>
      </c>
      <c r="F60" s="15">
        <f t="shared" si="9"/>
        <v>6.2430000000000003</v>
      </c>
      <c r="G60" s="15">
        <f t="shared" si="10"/>
        <v>12.062999999999999</v>
      </c>
      <c r="H60" s="1"/>
      <c r="I60" s="1"/>
    </row>
    <row r="61" spans="1:9" x14ac:dyDescent="0.45">
      <c r="A61" s="5">
        <v>40513</v>
      </c>
      <c r="B61" s="6">
        <v>13.83</v>
      </c>
      <c r="C61" s="6">
        <v>5.44</v>
      </c>
      <c r="D61" s="6">
        <v>340.7</v>
      </c>
      <c r="E61" s="15">
        <f t="shared" si="8"/>
        <v>8.8470000000000013</v>
      </c>
      <c r="F61" s="15">
        <f t="shared" si="9"/>
        <v>4.9829999999999988</v>
      </c>
      <c r="G61" s="15">
        <f t="shared" si="10"/>
        <v>10.423</v>
      </c>
      <c r="H61" s="15">
        <f t="shared" ref="H61:I61" si="11">AVERAGE(F50:F61)</f>
        <v>7.2439583333333326</v>
      </c>
      <c r="I61" s="15">
        <f t="shared" si="11"/>
        <v>11.457083333333332</v>
      </c>
    </row>
    <row r="62" spans="1:9" x14ac:dyDescent="0.45">
      <c r="A62" s="5">
        <v>40544</v>
      </c>
      <c r="B62" s="6">
        <v>13.48</v>
      </c>
      <c r="C62" s="6">
        <v>6.29</v>
      </c>
      <c r="D62" s="6">
        <v>373.9</v>
      </c>
      <c r="E62" s="15">
        <f t="shared" si="8"/>
        <v>10.029</v>
      </c>
      <c r="F62" s="15">
        <f t="shared" si="9"/>
        <v>3.4510000000000005</v>
      </c>
      <c r="G62" s="15">
        <f t="shared" si="10"/>
        <v>9.7409999999999997</v>
      </c>
      <c r="H62" s="1"/>
      <c r="I62" s="1"/>
    </row>
    <row r="63" spans="1:9" x14ac:dyDescent="0.45">
      <c r="A63" s="5">
        <v>40575</v>
      </c>
      <c r="B63" s="6">
        <v>17</v>
      </c>
      <c r="C63" s="6">
        <v>6.5949999999999998</v>
      </c>
      <c r="D63" s="6">
        <v>380.3</v>
      </c>
      <c r="E63" s="15">
        <f t="shared" si="8"/>
        <v>10.398</v>
      </c>
      <c r="F63" s="15">
        <f t="shared" si="9"/>
        <v>6.6020000000000003</v>
      </c>
      <c r="G63" s="15">
        <f t="shared" si="10"/>
        <v>13.196999999999999</v>
      </c>
      <c r="H63" s="1"/>
      <c r="I63" s="1"/>
    </row>
    <row r="64" spans="1:9" x14ac:dyDescent="0.45">
      <c r="A64" s="5">
        <v>40603</v>
      </c>
      <c r="B64" s="6">
        <v>19.399999999999999</v>
      </c>
      <c r="C64" s="6">
        <v>7.31</v>
      </c>
      <c r="D64" s="6">
        <v>361.9</v>
      </c>
      <c r="E64" s="15">
        <f t="shared" si="8"/>
        <v>10.928999999999998</v>
      </c>
      <c r="F64" s="15">
        <f t="shared" si="9"/>
        <v>8.4710000000000001</v>
      </c>
      <c r="G64" s="15">
        <f t="shared" si="10"/>
        <v>15.780999999999999</v>
      </c>
      <c r="H64" s="1"/>
      <c r="I64" s="1"/>
    </row>
    <row r="65" spans="1:9" x14ac:dyDescent="0.45">
      <c r="A65" s="5">
        <v>40634</v>
      </c>
      <c r="B65" s="6">
        <v>16.87</v>
      </c>
      <c r="C65" s="6">
        <v>6.9325000000000001</v>
      </c>
      <c r="D65" s="6">
        <v>370.7</v>
      </c>
      <c r="E65" s="15">
        <f t="shared" si="8"/>
        <v>10.6395</v>
      </c>
      <c r="F65" s="15">
        <f t="shared" si="9"/>
        <v>6.230500000000001</v>
      </c>
      <c r="G65" s="15">
        <f t="shared" si="10"/>
        <v>13.163</v>
      </c>
      <c r="H65" s="1"/>
      <c r="I65" s="1"/>
    </row>
    <row r="66" spans="1:9" x14ac:dyDescent="0.45">
      <c r="A66" s="5">
        <v>40664</v>
      </c>
      <c r="B66" s="6">
        <v>16.52</v>
      </c>
      <c r="C66" s="6">
        <v>7.5650000000000004</v>
      </c>
      <c r="D66" s="6">
        <v>363.6</v>
      </c>
      <c r="E66" s="15">
        <f t="shared" si="8"/>
        <v>11.201000000000001</v>
      </c>
      <c r="F66" s="15">
        <f t="shared" si="9"/>
        <v>5.3189999999999991</v>
      </c>
      <c r="G66" s="15">
        <f t="shared" si="10"/>
        <v>12.884</v>
      </c>
      <c r="H66" s="1"/>
      <c r="I66" s="1"/>
    </row>
    <row r="67" spans="1:9" x14ac:dyDescent="0.45">
      <c r="A67" s="5">
        <v>40695</v>
      </c>
      <c r="B67" s="6">
        <v>19.11</v>
      </c>
      <c r="C67" s="6">
        <v>7.4749999999999996</v>
      </c>
      <c r="D67" s="6">
        <v>355.3</v>
      </c>
      <c r="E67" s="15">
        <f t="shared" si="8"/>
        <v>11.027999999999999</v>
      </c>
      <c r="F67" s="15">
        <f t="shared" si="9"/>
        <v>8.0820000000000007</v>
      </c>
      <c r="G67" s="15">
        <f t="shared" si="10"/>
        <v>15.556999999999999</v>
      </c>
      <c r="H67" s="1"/>
      <c r="I67" s="1"/>
    </row>
    <row r="68" spans="1:9" x14ac:dyDescent="0.45">
      <c r="A68" s="5">
        <v>40725</v>
      </c>
      <c r="B68" s="6">
        <v>21.39</v>
      </c>
      <c r="C68" s="6">
        <v>6.48</v>
      </c>
      <c r="D68" s="6">
        <v>334.5</v>
      </c>
      <c r="E68" s="15">
        <f t="shared" si="8"/>
        <v>9.8250000000000011</v>
      </c>
      <c r="F68" s="15">
        <f t="shared" si="9"/>
        <v>11.565</v>
      </c>
      <c r="G68" s="15">
        <f t="shared" si="10"/>
        <v>18.045000000000002</v>
      </c>
      <c r="H68" s="1"/>
      <c r="I68" s="1"/>
    </row>
    <row r="69" spans="1:9" x14ac:dyDescent="0.45">
      <c r="A69" s="5">
        <v>40756</v>
      </c>
      <c r="B69" s="6">
        <v>21.67</v>
      </c>
      <c r="C69" s="6">
        <v>6.6550000000000002</v>
      </c>
      <c r="D69" s="6">
        <v>353.2</v>
      </c>
      <c r="E69" s="15">
        <f t="shared" si="8"/>
        <v>10.187000000000001</v>
      </c>
      <c r="F69" s="15">
        <f t="shared" si="9"/>
        <v>11.483000000000001</v>
      </c>
      <c r="G69" s="15">
        <f t="shared" si="10"/>
        <v>18.138000000000002</v>
      </c>
      <c r="H69" s="1"/>
      <c r="I69" s="1"/>
    </row>
    <row r="70" spans="1:9" x14ac:dyDescent="0.45">
      <c r="A70" s="5">
        <v>40787</v>
      </c>
      <c r="B70" s="6">
        <v>19.07</v>
      </c>
      <c r="C70" s="6">
        <v>7.6749999999999998</v>
      </c>
      <c r="D70" s="6">
        <v>382.7</v>
      </c>
      <c r="E70" s="15">
        <f t="shared" si="8"/>
        <v>11.501999999999999</v>
      </c>
      <c r="F70" s="15">
        <f t="shared" si="9"/>
        <v>7.5680000000000014</v>
      </c>
      <c r="G70" s="15">
        <f t="shared" si="10"/>
        <v>15.243</v>
      </c>
      <c r="H70" s="1"/>
      <c r="I70" s="1"/>
    </row>
    <row r="71" spans="1:9" x14ac:dyDescent="0.45">
      <c r="A71" s="5">
        <v>40817</v>
      </c>
      <c r="B71" s="6">
        <v>18.03</v>
      </c>
      <c r="C71" s="6">
        <v>5.9249999999999998</v>
      </c>
      <c r="D71" s="6">
        <v>308.60000000000002</v>
      </c>
      <c r="E71" s="15">
        <f t="shared" si="8"/>
        <v>9.0109999999999992</v>
      </c>
      <c r="F71" s="15">
        <f t="shared" si="9"/>
        <v>9.0190000000000019</v>
      </c>
      <c r="G71" s="15">
        <f t="shared" si="10"/>
        <v>14.944000000000001</v>
      </c>
      <c r="H71" s="1"/>
      <c r="I71" s="1"/>
    </row>
    <row r="72" spans="1:9" x14ac:dyDescent="0.45">
      <c r="A72" s="5">
        <v>40848</v>
      </c>
      <c r="B72" s="6">
        <v>19.07</v>
      </c>
      <c r="C72" s="6">
        <v>6.47</v>
      </c>
      <c r="D72" s="6">
        <v>316.10000000000002</v>
      </c>
      <c r="E72" s="15">
        <f t="shared" si="8"/>
        <v>9.6310000000000002</v>
      </c>
      <c r="F72" s="15">
        <f t="shared" si="9"/>
        <v>9.4390000000000001</v>
      </c>
      <c r="G72" s="15">
        <f t="shared" si="10"/>
        <v>15.909000000000001</v>
      </c>
      <c r="H72" s="1"/>
      <c r="I72" s="1"/>
    </row>
    <row r="73" spans="1:9" x14ac:dyDescent="0.45">
      <c r="A73" s="5">
        <v>40878</v>
      </c>
      <c r="B73" s="6">
        <v>18.77</v>
      </c>
      <c r="C73" s="6">
        <v>6.08</v>
      </c>
      <c r="D73" s="6">
        <v>292.2</v>
      </c>
      <c r="E73" s="15">
        <f t="shared" si="8"/>
        <v>9.0019999999999989</v>
      </c>
      <c r="F73" s="15">
        <f t="shared" si="9"/>
        <v>9.7680000000000007</v>
      </c>
      <c r="G73" s="15">
        <f t="shared" si="10"/>
        <v>15.847999999999999</v>
      </c>
      <c r="H73" s="15">
        <f t="shared" ref="H73:I73" si="12">AVERAGE(F62:F73)</f>
        <v>8.0831250000000008</v>
      </c>
      <c r="I73" s="15">
        <f t="shared" si="12"/>
        <v>14.870833333333332</v>
      </c>
    </row>
    <row r="74" spans="1:9" x14ac:dyDescent="0.45">
      <c r="A74" s="5">
        <v>40909</v>
      </c>
      <c r="B74" s="6">
        <v>17.05</v>
      </c>
      <c r="C74" s="6">
        <v>6.4649999999999999</v>
      </c>
      <c r="D74" s="6">
        <v>313.10000000000002</v>
      </c>
      <c r="E74" s="15">
        <f t="shared" si="8"/>
        <v>9.5960000000000001</v>
      </c>
      <c r="F74" s="15">
        <f t="shared" si="9"/>
        <v>7.4540000000000006</v>
      </c>
      <c r="G74" s="15">
        <f t="shared" si="10"/>
        <v>13.919</v>
      </c>
      <c r="H74" s="1"/>
      <c r="I74" s="1"/>
    </row>
    <row r="75" spans="1:9" x14ac:dyDescent="0.45">
      <c r="A75" s="5">
        <v>40940</v>
      </c>
      <c r="B75" s="6">
        <v>16.059999999999999</v>
      </c>
      <c r="C75" s="6">
        <v>6.39</v>
      </c>
      <c r="D75" s="6">
        <v>319.3</v>
      </c>
      <c r="E75" s="15">
        <f t="shared" si="8"/>
        <v>9.5830000000000002</v>
      </c>
      <c r="F75" s="15">
        <f t="shared" si="9"/>
        <v>6.4769999999999985</v>
      </c>
      <c r="G75" s="15">
        <f t="shared" si="10"/>
        <v>12.866999999999999</v>
      </c>
      <c r="H75" s="1"/>
      <c r="I75" s="1"/>
    </row>
    <row r="76" spans="1:9" x14ac:dyDescent="0.45">
      <c r="A76" s="5">
        <v>40969</v>
      </c>
      <c r="B76" s="6">
        <v>15.72</v>
      </c>
      <c r="C76" s="6">
        <v>6.58</v>
      </c>
      <c r="D76" s="6">
        <v>352.9</v>
      </c>
      <c r="E76" s="15">
        <f t="shared" si="8"/>
        <v>10.109</v>
      </c>
      <c r="F76" s="15">
        <f t="shared" si="9"/>
        <v>5.6110000000000007</v>
      </c>
      <c r="G76" s="15">
        <f t="shared" si="10"/>
        <v>12.191000000000001</v>
      </c>
      <c r="H76" s="1"/>
      <c r="I76" s="1"/>
    </row>
    <row r="77" spans="1:9" x14ac:dyDescent="0.45">
      <c r="A77" s="5">
        <v>41000</v>
      </c>
      <c r="B77" s="6">
        <v>15.72</v>
      </c>
      <c r="C77" s="6">
        <v>6.44</v>
      </c>
      <c r="D77" s="6">
        <v>388.7</v>
      </c>
      <c r="E77" s="15">
        <f t="shared" si="8"/>
        <v>10.327</v>
      </c>
      <c r="F77" s="15">
        <f t="shared" si="9"/>
        <v>5.3930000000000007</v>
      </c>
      <c r="G77" s="15">
        <f t="shared" si="10"/>
        <v>11.833</v>
      </c>
      <c r="H77" s="1"/>
      <c r="I77" s="1"/>
    </row>
    <row r="78" spans="1:9" x14ac:dyDescent="0.45">
      <c r="A78" s="5">
        <v>41030</v>
      </c>
      <c r="B78" s="6">
        <v>15.23</v>
      </c>
      <c r="C78" s="6">
        <v>6.3425000000000002</v>
      </c>
      <c r="D78" s="6">
        <v>435.5</v>
      </c>
      <c r="E78" s="15">
        <f t="shared" si="8"/>
        <v>10.697500000000002</v>
      </c>
      <c r="F78" s="15">
        <f t="shared" si="9"/>
        <v>4.5324999999999989</v>
      </c>
      <c r="G78" s="15">
        <f t="shared" si="10"/>
        <v>10.875</v>
      </c>
      <c r="H78" s="1"/>
      <c r="I78" s="1"/>
    </row>
    <row r="79" spans="1:9" x14ac:dyDescent="0.45">
      <c r="A79" s="5">
        <v>41061</v>
      </c>
      <c r="B79" s="6">
        <v>15.63</v>
      </c>
      <c r="C79" s="6">
        <v>5.5525000000000002</v>
      </c>
      <c r="D79" s="6">
        <v>394.5</v>
      </c>
      <c r="E79" s="15">
        <f t="shared" si="8"/>
        <v>9.4975000000000005</v>
      </c>
      <c r="F79" s="15">
        <f t="shared" si="9"/>
        <v>6.1325000000000003</v>
      </c>
      <c r="G79" s="15">
        <f t="shared" si="10"/>
        <v>11.685</v>
      </c>
      <c r="H79" s="1"/>
      <c r="I79" s="1"/>
    </row>
    <row r="80" spans="1:9" x14ac:dyDescent="0.45">
      <c r="A80" s="5">
        <v>41091</v>
      </c>
      <c r="B80" s="6">
        <v>16.68</v>
      </c>
      <c r="C80" s="6">
        <v>6.2850000000000001</v>
      </c>
      <c r="D80" s="6">
        <v>429.5</v>
      </c>
      <c r="E80" s="15">
        <f t="shared" si="8"/>
        <v>10.58</v>
      </c>
      <c r="F80" s="15">
        <f t="shared" si="9"/>
        <v>6.1</v>
      </c>
      <c r="G80" s="15">
        <f t="shared" si="10"/>
        <v>12.385</v>
      </c>
      <c r="H80" s="1"/>
      <c r="I80" s="1"/>
    </row>
    <row r="81" spans="1:12" x14ac:dyDescent="0.45">
      <c r="A81" s="5">
        <v>41122</v>
      </c>
      <c r="B81" s="6">
        <v>17.73</v>
      </c>
      <c r="C81" s="6">
        <v>8.0649999999999995</v>
      </c>
      <c r="D81" s="6">
        <v>515.70000000000005</v>
      </c>
      <c r="E81" s="15">
        <f t="shared" si="8"/>
        <v>13.222</v>
      </c>
      <c r="F81" s="15">
        <f t="shared" si="9"/>
        <v>4.5080000000000009</v>
      </c>
      <c r="G81" s="15">
        <f t="shared" si="10"/>
        <v>12.573</v>
      </c>
      <c r="H81" s="1"/>
      <c r="I81" s="1"/>
    </row>
    <row r="82" spans="1:12" x14ac:dyDescent="0.45">
      <c r="A82" s="5">
        <v>41153</v>
      </c>
      <c r="B82" s="6">
        <v>19</v>
      </c>
      <c r="C82" s="6">
        <v>7.9974999999999996</v>
      </c>
      <c r="D82" s="6">
        <v>536.20000000000005</v>
      </c>
      <c r="E82" s="15">
        <f t="shared" si="8"/>
        <v>13.359500000000001</v>
      </c>
      <c r="F82" s="15">
        <f t="shared" si="9"/>
        <v>5.6404999999999994</v>
      </c>
      <c r="G82" s="15">
        <f t="shared" si="10"/>
        <v>13.638</v>
      </c>
      <c r="H82" s="1"/>
      <c r="I82" s="1"/>
    </row>
    <row r="83" spans="1:12" x14ac:dyDescent="0.45">
      <c r="A83" s="5">
        <v>41183</v>
      </c>
      <c r="B83" s="6">
        <v>21.02</v>
      </c>
      <c r="C83" s="6">
        <v>7.5625</v>
      </c>
      <c r="D83" s="6">
        <v>486.9</v>
      </c>
      <c r="E83" s="15">
        <f t="shared" si="8"/>
        <v>12.4315</v>
      </c>
      <c r="F83" s="15">
        <f t="shared" si="9"/>
        <v>8.5884999999999998</v>
      </c>
      <c r="G83" s="15">
        <f t="shared" si="10"/>
        <v>16.151</v>
      </c>
      <c r="H83" s="1"/>
      <c r="I83" s="1"/>
    </row>
    <row r="84" spans="1:12" x14ac:dyDescent="0.45">
      <c r="A84" s="5">
        <v>41214</v>
      </c>
      <c r="B84" s="6">
        <v>20.83</v>
      </c>
      <c r="C84" s="6">
        <v>7.5575000000000001</v>
      </c>
      <c r="D84" s="6">
        <v>482.2</v>
      </c>
      <c r="E84" s="15">
        <f t="shared" si="8"/>
        <v>12.3795</v>
      </c>
      <c r="F84" s="15">
        <f t="shared" si="9"/>
        <v>8.4504999999999981</v>
      </c>
      <c r="G84" s="15">
        <f t="shared" si="10"/>
        <v>16.007999999999999</v>
      </c>
      <c r="H84" s="1"/>
      <c r="I84" s="1"/>
    </row>
    <row r="85" spans="1:12" x14ac:dyDescent="0.45">
      <c r="A85" s="5">
        <v>41244</v>
      </c>
      <c r="B85" s="6">
        <v>18.66</v>
      </c>
      <c r="C85" s="6">
        <v>7.5274999999999999</v>
      </c>
      <c r="D85" s="6">
        <v>434.9</v>
      </c>
      <c r="E85" s="15">
        <f t="shared" si="8"/>
        <v>11.8765</v>
      </c>
      <c r="F85" s="15">
        <f t="shared" si="9"/>
        <v>6.7835000000000001</v>
      </c>
      <c r="G85" s="15">
        <f t="shared" si="10"/>
        <v>14.311</v>
      </c>
      <c r="H85" s="15">
        <f t="shared" ref="H85:I85" si="13">AVERAGE(F74:F85)</f>
        <v>6.3059166666666657</v>
      </c>
      <c r="I85" s="15">
        <f t="shared" si="13"/>
        <v>13.203000000000003</v>
      </c>
    </row>
    <row r="86" spans="1:12" x14ac:dyDescent="0.45">
      <c r="A86" s="5">
        <v>41275</v>
      </c>
      <c r="B86" s="6">
        <v>18.14</v>
      </c>
      <c r="C86" s="6">
        <v>6.9824999999999999</v>
      </c>
      <c r="D86" s="6">
        <v>419.4</v>
      </c>
      <c r="E86" s="15">
        <f t="shared" si="8"/>
        <v>11.176500000000001</v>
      </c>
      <c r="F86" s="15">
        <f t="shared" si="9"/>
        <v>6.9634999999999998</v>
      </c>
      <c r="G86" s="15">
        <f t="shared" si="10"/>
        <v>13.946000000000002</v>
      </c>
      <c r="H86" s="1"/>
      <c r="I86" s="1"/>
    </row>
    <row r="87" spans="1:12" x14ac:dyDescent="0.45">
      <c r="A87" s="5">
        <v>41306</v>
      </c>
      <c r="B87" s="6">
        <v>17.25</v>
      </c>
      <c r="C87" s="6">
        <v>7.4050000000000002</v>
      </c>
      <c r="D87" s="6">
        <v>426.4</v>
      </c>
      <c r="E87" s="15">
        <f t="shared" si="8"/>
        <v>11.669</v>
      </c>
      <c r="F87" s="15">
        <f t="shared" si="9"/>
        <v>5.5809999999999995</v>
      </c>
      <c r="G87" s="15">
        <f t="shared" si="10"/>
        <v>12.986000000000001</v>
      </c>
      <c r="H87" s="1"/>
      <c r="I87" s="1"/>
    </row>
    <row r="88" spans="1:12" x14ac:dyDescent="0.45">
      <c r="A88" s="5">
        <v>41334</v>
      </c>
      <c r="B88" s="6">
        <v>16.93</v>
      </c>
      <c r="C88" s="6">
        <v>7.0350000000000001</v>
      </c>
      <c r="D88" s="6">
        <v>435.6</v>
      </c>
      <c r="E88" s="15">
        <f t="shared" si="8"/>
        <v>11.391</v>
      </c>
      <c r="F88" s="15">
        <f t="shared" si="9"/>
        <v>5.5389999999999997</v>
      </c>
      <c r="G88" s="15">
        <f t="shared" si="10"/>
        <v>12.574</v>
      </c>
      <c r="H88" s="1"/>
      <c r="I88" s="1"/>
      <c r="J88" s="7"/>
      <c r="K88" s="7"/>
    </row>
    <row r="89" spans="1:12" x14ac:dyDescent="0.45">
      <c r="A89" s="5">
        <v>41365</v>
      </c>
      <c r="B89" s="6">
        <v>17.59</v>
      </c>
      <c r="C89" s="6">
        <v>6.9524999999999997</v>
      </c>
      <c r="D89" s="6">
        <v>404.6</v>
      </c>
      <c r="E89" s="15">
        <f t="shared" si="8"/>
        <v>10.9985</v>
      </c>
      <c r="F89" s="15">
        <f t="shared" si="9"/>
        <v>6.5914999999999999</v>
      </c>
      <c r="G89" s="15">
        <f t="shared" si="10"/>
        <v>13.544</v>
      </c>
      <c r="H89" s="1"/>
      <c r="I89" s="1"/>
      <c r="J89" s="8"/>
      <c r="K89" s="8"/>
    </row>
    <row r="90" spans="1:12" x14ac:dyDescent="0.45">
      <c r="A90" s="5">
        <v>41395</v>
      </c>
      <c r="B90" s="6">
        <v>18.5</v>
      </c>
      <c r="C90" s="6">
        <v>6.5</v>
      </c>
      <c r="D90" s="6">
        <v>414.5</v>
      </c>
      <c r="E90" s="15">
        <f t="shared" ref="E90:E151" si="14">C90+(D90)/100</f>
        <v>10.645</v>
      </c>
      <c r="F90" s="15">
        <f t="shared" ref="F90:F116" si="15">B90-E90</f>
        <v>7.8550000000000004</v>
      </c>
      <c r="G90" s="15">
        <f t="shared" ref="G90:G116" si="16">B90-D90/100</f>
        <v>14.355</v>
      </c>
      <c r="H90" s="1"/>
      <c r="I90" s="1"/>
      <c r="J90" s="9"/>
      <c r="K90" s="9"/>
    </row>
    <row r="91" spans="1:12" x14ac:dyDescent="0.45">
      <c r="A91" s="5">
        <v>41426</v>
      </c>
      <c r="B91" s="6">
        <v>18.02</v>
      </c>
      <c r="C91" s="6">
        <v>6.62</v>
      </c>
      <c r="D91" s="6">
        <v>447.2</v>
      </c>
      <c r="E91" s="15">
        <f t="shared" si="14"/>
        <v>11.091999999999999</v>
      </c>
      <c r="F91" s="15">
        <f t="shared" si="15"/>
        <v>6.9280000000000008</v>
      </c>
      <c r="G91" s="15">
        <f t="shared" si="16"/>
        <v>13.548</v>
      </c>
      <c r="H91" s="1"/>
      <c r="I91" s="1"/>
      <c r="J91" s="9"/>
      <c r="K91" s="9"/>
    </row>
    <row r="92" spans="1:12" x14ac:dyDescent="0.45">
      <c r="A92" s="5">
        <v>41456</v>
      </c>
      <c r="B92" s="6">
        <v>17.38</v>
      </c>
      <c r="C92" s="6">
        <v>5.4725000000000001</v>
      </c>
      <c r="D92" s="6">
        <v>434.9</v>
      </c>
      <c r="E92" s="15">
        <f t="shared" si="14"/>
        <v>9.8215000000000003</v>
      </c>
      <c r="F92" s="15">
        <f t="shared" si="15"/>
        <v>7.5584999999999987</v>
      </c>
      <c r="G92" s="15">
        <f t="shared" si="16"/>
        <v>13.030999999999999</v>
      </c>
      <c r="H92" s="1"/>
      <c r="I92" s="1"/>
      <c r="J92" s="9"/>
      <c r="K92" s="9"/>
    </row>
    <row r="93" spans="1:12" x14ac:dyDescent="0.45">
      <c r="A93" s="5">
        <v>41487</v>
      </c>
      <c r="B93" s="6">
        <v>17.88</v>
      </c>
      <c r="C93" s="6">
        <v>4.99</v>
      </c>
      <c r="D93" s="6">
        <v>404</v>
      </c>
      <c r="E93" s="15">
        <f t="shared" si="14"/>
        <v>9.0300000000000011</v>
      </c>
      <c r="F93" s="15">
        <f t="shared" si="15"/>
        <v>8.8499999999999979</v>
      </c>
      <c r="G93" s="15">
        <f t="shared" si="16"/>
        <v>13.84</v>
      </c>
      <c r="H93" s="1"/>
      <c r="I93" s="1"/>
      <c r="J93" s="9"/>
      <c r="K93" s="9"/>
      <c r="L93" s="12"/>
    </row>
    <row r="94" spans="1:12" x14ac:dyDescent="0.45">
      <c r="A94" s="5">
        <v>41518</v>
      </c>
      <c r="B94" s="6">
        <v>18.14</v>
      </c>
      <c r="C94" s="6">
        <v>4.82</v>
      </c>
      <c r="D94" s="6">
        <v>428.4</v>
      </c>
      <c r="E94" s="15">
        <f t="shared" si="14"/>
        <v>9.1039999999999992</v>
      </c>
      <c r="F94" s="15">
        <f t="shared" si="15"/>
        <v>9.0360000000000014</v>
      </c>
      <c r="G94" s="15">
        <f t="shared" si="16"/>
        <v>13.856000000000002</v>
      </c>
      <c r="H94" s="1"/>
      <c r="I94" s="1"/>
      <c r="J94" s="7"/>
      <c r="K94" s="7"/>
      <c r="L94" s="12"/>
    </row>
    <row r="95" spans="1:12" x14ac:dyDescent="0.45">
      <c r="A95" s="5">
        <v>41548</v>
      </c>
      <c r="B95" s="6">
        <v>18.22</v>
      </c>
      <c r="C95" s="6">
        <v>4.415</v>
      </c>
      <c r="D95" s="6">
        <v>405.4</v>
      </c>
      <c r="E95" s="15">
        <f t="shared" si="14"/>
        <v>8.4689999999999994</v>
      </c>
      <c r="F95" s="15">
        <f t="shared" si="15"/>
        <v>9.7509999999999994</v>
      </c>
      <c r="G95" s="15">
        <f t="shared" si="16"/>
        <v>14.166</v>
      </c>
      <c r="H95" s="1"/>
      <c r="I95" s="1"/>
      <c r="J95" s="8"/>
      <c r="K95" s="8"/>
      <c r="L95" s="12"/>
    </row>
    <row r="96" spans="1:12" x14ac:dyDescent="0.45">
      <c r="A96" s="5">
        <v>41579</v>
      </c>
      <c r="B96" s="6">
        <v>18.829999999999998</v>
      </c>
      <c r="C96" s="6">
        <v>4.2824999999999998</v>
      </c>
      <c r="D96" s="6">
        <v>403.6</v>
      </c>
      <c r="E96" s="15">
        <f t="shared" si="14"/>
        <v>8.3185000000000002</v>
      </c>
      <c r="F96" s="15">
        <f t="shared" si="15"/>
        <v>10.511499999999998</v>
      </c>
      <c r="G96" s="15">
        <f t="shared" si="16"/>
        <v>14.793999999999997</v>
      </c>
      <c r="H96" s="1"/>
      <c r="I96" s="1"/>
      <c r="J96" s="9"/>
      <c r="K96" s="18"/>
      <c r="L96" s="12"/>
    </row>
    <row r="97" spans="1:14" x14ac:dyDescent="0.45">
      <c r="A97" s="5">
        <v>41609</v>
      </c>
      <c r="B97" s="6">
        <v>18.989999999999998</v>
      </c>
      <c r="C97" s="6">
        <v>4.2450000000000001</v>
      </c>
      <c r="D97" s="6">
        <v>436.6</v>
      </c>
      <c r="E97" s="15">
        <f t="shared" si="14"/>
        <v>8.6110000000000007</v>
      </c>
      <c r="F97" s="15">
        <f t="shared" si="15"/>
        <v>10.378999999999998</v>
      </c>
      <c r="G97" s="15">
        <f t="shared" si="16"/>
        <v>14.623999999999999</v>
      </c>
      <c r="H97" s="15">
        <f t="shared" ref="H97:I97" si="17">AVERAGE(F86:F97)</f>
        <v>7.9619999999999989</v>
      </c>
      <c r="I97" s="15">
        <f t="shared" si="17"/>
        <v>13.771999999999998</v>
      </c>
      <c r="J97" s="9"/>
      <c r="K97" s="18"/>
      <c r="L97" s="13"/>
    </row>
    <row r="98" spans="1:14" x14ac:dyDescent="0.45">
      <c r="A98" s="5">
        <v>41640</v>
      </c>
      <c r="B98" s="6">
        <v>21.12</v>
      </c>
      <c r="C98" s="6">
        <v>4.22</v>
      </c>
      <c r="D98" s="6">
        <v>417</v>
      </c>
      <c r="E98" s="15">
        <f t="shared" si="14"/>
        <v>8.39</v>
      </c>
      <c r="F98" s="15">
        <f t="shared" si="15"/>
        <v>12.73</v>
      </c>
      <c r="G98" s="15">
        <f t="shared" si="16"/>
        <v>16.950000000000003</v>
      </c>
      <c r="H98" s="1"/>
      <c r="I98" s="1"/>
      <c r="J98" s="9"/>
      <c r="K98" s="18"/>
      <c r="L98" s="14"/>
    </row>
    <row r="99" spans="1:14" x14ac:dyDescent="0.45">
      <c r="A99" s="5">
        <v>41671</v>
      </c>
      <c r="B99" s="6">
        <v>23.18</v>
      </c>
      <c r="C99" s="6">
        <v>4.34</v>
      </c>
      <c r="D99" s="6">
        <v>426.1</v>
      </c>
      <c r="E99" s="15">
        <f t="shared" si="14"/>
        <v>8.6009999999999991</v>
      </c>
      <c r="F99" s="15">
        <f t="shared" si="15"/>
        <v>14.579000000000001</v>
      </c>
      <c r="G99" s="15">
        <f t="shared" si="16"/>
        <v>18.919</v>
      </c>
      <c r="H99" s="1"/>
      <c r="I99" s="1"/>
      <c r="J99" s="9"/>
      <c r="K99" s="18"/>
      <c r="L99" s="14"/>
    </row>
    <row r="100" spans="1:14" x14ac:dyDescent="0.45">
      <c r="A100" s="5">
        <v>41699</v>
      </c>
      <c r="B100" s="6">
        <v>23.33</v>
      </c>
      <c r="C100" s="6">
        <v>4.6349999999999998</v>
      </c>
      <c r="D100" s="6">
        <v>457.7</v>
      </c>
      <c r="E100" s="15">
        <f t="shared" si="14"/>
        <v>9.2119999999999997</v>
      </c>
      <c r="F100" s="15">
        <f t="shared" si="15"/>
        <v>14.117999999999999</v>
      </c>
      <c r="G100" s="15">
        <f t="shared" si="16"/>
        <v>18.753</v>
      </c>
      <c r="H100" s="1"/>
      <c r="I100" s="1"/>
      <c r="J100" s="9"/>
      <c r="K100" s="18"/>
      <c r="L100" s="12"/>
    </row>
    <row r="101" spans="1:14" x14ac:dyDescent="0.45">
      <c r="A101" s="5">
        <v>41730</v>
      </c>
      <c r="B101" s="6">
        <v>24.31</v>
      </c>
      <c r="C101" s="6">
        <v>5.0199999999999996</v>
      </c>
      <c r="D101" s="6">
        <v>479.3</v>
      </c>
      <c r="E101" s="15">
        <f t="shared" si="14"/>
        <v>9.8129999999999988</v>
      </c>
      <c r="F101" s="15">
        <f t="shared" si="15"/>
        <v>14.497</v>
      </c>
      <c r="G101" s="15">
        <f t="shared" si="16"/>
        <v>19.516999999999999</v>
      </c>
      <c r="H101" s="1"/>
      <c r="I101" s="1"/>
      <c r="J101" s="9"/>
      <c r="K101" s="18"/>
      <c r="L101" s="12"/>
    </row>
    <row r="102" spans="1:14" x14ac:dyDescent="0.45">
      <c r="A102" s="5">
        <v>41760</v>
      </c>
      <c r="B102" s="6">
        <v>22.62</v>
      </c>
      <c r="C102" s="6">
        <v>5.19</v>
      </c>
      <c r="D102" s="6">
        <v>493.7</v>
      </c>
      <c r="E102" s="15">
        <f t="shared" si="14"/>
        <v>10.127000000000001</v>
      </c>
      <c r="F102" s="15">
        <f t="shared" si="15"/>
        <v>12.493</v>
      </c>
      <c r="G102" s="15">
        <f t="shared" si="16"/>
        <v>17.683</v>
      </c>
      <c r="H102" s="1"/>
      <c r="I102" s="1"/>
      <c r="J102" s="9"/>
      <c r="K102" s="18"/>
      <c r="L102" s="12"/>
    </row>
    <row r="103" spans="1:14" x14ac:dyDescent="0.45">
      <c r="A103" s="5">
        <v>41791</v>
      </c>
      <c r="B103" s="6">
        <v>21.33</v>
      </c>
      <c r="C103" s="6">
        <v>4.6574999999999998</v>
      </c>
      <c r="D103" s="6">
        <v>500.2</v>
      </c>
      <c r="E103" s="15">
        <f t="shared" si="14"/>
        <v>9.6594999999999995</v>
      </c>
      <c r="F103" s="15">
        <f t="shared" si="15"/>
        <v>11.670499999999999</v>
      </c>
      <c r="G103" s="15">
        <f t="shared" si="16"/>
        <v>16.327999999999999</v>
      </c>
      <c r="H103" s="1"/>
      <c r="I103" s="1"/>
      <c r="J103" s="7"/>
      <c r="K103" s="18"/>
      <c r="L103" s="12"/>
    </row>
    <row r="104" spans="1:14" x14ac:dyDescent="0.45">
      <c r="A104" s="5">
        <v>41821</v>
      </c>
      <c r="B104" s="6">
        <v>21.6</v>
      </c>
      <c r="C104" s="6">
        <v>4.1875</v>
      </c>
      <c r="D104" s="6">
        <v>430.7</v>
      </c>
      <c r="E104" s="15">
        <f t="shared" si="14"/>
        <v>8.4944999999999986</v>
      </c>
      <c r="F104" s="15">
        <f t="shared" si="15"/>
        <v>13.105500000000003</v>
      </c>
      <c r="G104" s="15">
        <f t="shared" si="16"/>
        <v>17.293000000000003</v>
      </c>
      <c r="H104" s="1"/>
      <c r="I104" s="1"/>
      <c r="J104" s="8"/>
      <c r="K104" s="18"/>
      <c r="L104" s="13"/>
    </row>
    <row r="105" spans="1:14" x14ac:dyDescent="0.45">
      <c r="A105" s="5">
        <v>41852</v>
      </c>
      <c r="B105" s="6">
        <v>22.25</v>
      </c>
      <c r="C105" s="6">
        <v>3.57</v>
      </c>
      <c r="D105" s="6">
        <v>362</v>
      </c>
      <c r="E105" s="15">
        <f t="shared" si="14"/>
        <v>7.1899999999999995</v>
      </c>
      <c r="F105" s="15">
        <f t="shared" si="15"/>
        <v>15.06</v>
      </c>
      <c r="G105" s="15">
        <f t="shared" si="16"/>
        <v>18.63</v>
      </c>
      <c r="H105" s="1"/>
      <c r="I105" s="1"/>
      <c r="J105" s="18"/>
      <c r="K105" s="18"/>
      <c r="L105" s="10"/>
    </row>
    <row r="106" spans="1:14" x14ac:dyDescent="0.45">
      <c r="A106" s="5">
        <v>41883</v>
      </c>
      <c r="B106" s="6">
        <v>24.6</v>
      </c>
      <c r="C106" s="6">
        <v>3.6475</v>
      </c>
      <c r="D106" s="6">
        <v>363.1</v>
      </c>
      <c r="E106" s="15">
        <f t="shared" si="14"/>
        <v>7.2785000000000002</v>
      </c>
      <c r="F106" s="15">
        <f t="shared" si="15"/>
        <v>17.3215</v>
      </c>
      <c r="G106" s="15">
        <f t="shared" si="16"/>
        <v>20.969000000000001</v>
      </c>
      <c r="H106" s="1"/>
      <c r="I106" s="1"/>
      <c r="J106" s="18"/>
      <c r="K106" s="18"/>
      <c r="L106" s="10"/>
    </row>
    <row r="107" spans="1:14" x14ac:dyDescent="0.45">
      <c r="A107" s="5">
        <v>41913</v>
      </c>
      <c r="B107" s="6">
        <v>23.82</v>
      </c>
      <c r="C107" s="6">
        <v>3.2075</v>
      </c>
      <c r="D107" s="6">
        <v>298.89999999999998</v>
      </c>
      <c r="E107" s="15">
        <f t="shared" si="14"/>
        <v>6.1965000000000003</v>
      </c>
      <c r="F107" s="15">
        <f t="shared" si="15"/>
        <v>17.6235</v>
      </c>
      <c r="G107" s="15">
        <f t="shared" si="16"/>
        <v>20.831</v>
      </c>
      <c r="H107" s="1"/>
      <c r="I107" s="1"/>
      <c r="J107" s="18"/>
      <c r="K107" s="16"/>
      <c r="L107" s="7"/>
      <c r="M107" s="7"/>
    </row>
    <row r="108" spans="1:14" x14ac:dyDescent="0.45">
      <c r="A108" s="5">
        <v>41944</v>
      </c>
      <c r="B108" s="6">
        <v>21.94</v>
      </c>
      <c r="C108" s="6">
        <v>3.7675000000000001</v>
      </c>
      <c r="D108" s="6">
        <v>389</v>
      </c>
      <c r="E108" s="15">
        <f t="shared" si="14"/>
        <v>7.6575000000000006</v>
      </c>
      <c r="F108" s="15">
        <f t="shared" si="15"/>
        <v>14.282500000000001</v>
      </c>
      <c r="G108" s="15">
        <f t="shared" si="16"/>
        <v>18.05</v>
      </c>
      <c r="H108" s="1"/>
      <c r="I108" s="1"/>
      <c r="J108" s="18"/>
      <c r="K108" s="8"/>
      <c r="L108" s="8"/>
      <c r="M108" s="8"/>
    </row>
    <row r="109" spans="1:14" x14ac:dyDescent="0.45">
      <c r="A109" s="5">
        <v>41974</v>
      </c>
      <c r="B109" s="6">
        <v>17.82</v>
      </c>
      <c r="C109" s="6">
        <v>3.8875000000000002</v>
      </c>
      <c r="D109" s="6">
        <v>366.3</v>
      </c>
      <c r="E109" s="15">
        <f t="shared" si="14"/>
        <v>7.5505000000000004</v>
      </c>
      <c r="F109" s="15">
        <f t="shared" si="15"/>
        <v>10.269500000000001</v>
      </c>
      <c r="G109" s="15">
        <f t="shared" si="16"/>
        <v>14.157</v>
      </c>
      <c r="H109" s="15">
        <f t="shared" ref="H109" si="18">AVERAGE(F98:F109)</f>
        <v>13.979166666666666</v>
      </c>
      <c r="I109" s="15">
        <f>AVERAGE(G98:G109)</f>
        <v>18.173333333333336</v>
      </c>
      <c r="J109" s="18"/>
      <c r="K109" s="17"/>
      <c r="L109" s="9"/>
      <c r="M109" s="18"/>
      <c r="N109" s="7"/>
    </row>
    <row r="110" spans="1:14" x14ac:dyDescent="0.45">
      <c r="A110" s="5">
        <v>42005</v>
      </c>
      <c r="B110" s="6">
        <v>16.18</v>
      </c>
      <c r="C110" s="6">
        <v>3.97</v>
      </c>
      <c r="D110" s="6">
        <v>347.6</v>
      </c>
      <c r="E110" s="15">
        <f t="shared" si="14"/>
        <v>7.4460000000000006</v>
      </c>
      <c r="F110" s="15">
        <f t="shared" si="15"/>
        <v>8.7339999999999982</v>
      </c>
      <c r="G110" s="15">
        <f t="shared" si="16"/>
        <v>12.703999999999999</v>
      </c>
      <c r="H110" s="1"/>
      <c r="I110" s="1"/>
      <c r="J110" s="18"/>
      <c r="K110" s="8"/>
      <c r="L110" s="9"/>
      <c r="M110" s="18"/>
      <c r="N110" s="8"/>
    </row>
    <row r="111" spans="1:14" x14ac:dyDescent="0.45">
      <c r="A111" s="5">
        <v>42036</v>
      </c>
      <c r="B111" s="6">
        <v>15.49</v>
      </c>
      <c r="C111" s="6">
        <v>3.7</v>
      </c>
      <c r="D111" s="6">
        <v>329.9</v>
      </c>
      <c r="E111" s="15">
        <f t="shared" si="14"/>
        <v>6.9990000000000006</v>
      </c>
      <c r="F111" s="15">
        <f t="shared" si="15"/>
        <v>8.4909999999999997</v>
      </c>
      <c r="G111" s="15">
        <f t="shared" si="16"/>
        <v>12.191000000000001</v>
      </c>
      <c r="H111" s="1"/>
      <c r="I111" s="1"/>
      <c r="J111" s="18"/>
      <c r="K111" s="17"/>
      <c r="L111" s="18"/>
      <c r="M111" s="9"/>
      <c r="N111" s="9"/>
    </row>
    <row r="112" spans="1:14" x14ac:dyDescent="0.45">
      <c r="A112" s="5">
        <v>42064</v>
      </c>
      <c r="B112" s="6">
        <v>15.56</v>
      </c>
      <c r="C112" s="6">
        <v>3.9325000000000001</v>
      </c>
      <c r="D112" s="6">
        <v>342.4</v>
      </c>
      <c r="E112" s="15">
        <f t="shared" si="14"/>
        <v>7.3565000000000005</v>
      </c>
      <c r="F112" s="15">
        <f t="shared" si="15"/>
        <v>8.2035</v>
      </c>
      <c r="G112" s="15">
        <f t="shared" si="16"/>
        <v>12.136000000000001</v>
      </c>
      <c r="H112" s="1"/>
      <c r="I112" s="1"/>
      <c r="J112" s="18"/>
      <c r="K112" s="17"/>
      <c r="L112" s="18"/>
      <c r="M112" s="9"/>
      <c r="N112" s="9"/>
    </row>
    <row r="113" spans="1:18" x14ac:dyDescent="0.45">
      <c r="A113" s="5">
        <v>42095</v>
      </c>
      <c r="B113" s="6">
        <v>15.81</v>
      </c>
      <c r="C113" s="6">
        <v>3.7625000000000002</v>
      </c>
      <c r="D113" s="6">
        <v>326.8</v>
      </c>
      <c r="E113" s="15">
        <f t="shared" si="14"/>
        <v>7.0305</v>
      </c>
      <c r="F113" s="15">
        <f t="shared" si="15"/>
        <v>8.7795000000000005</v>
      </c>
      <c r="G113" s="15">
        <f t="shared" si="16"/>
        <v>12.542</v>
      </c>
      <c r="H113" s="1"/>
      <c r="I113" s="1"/>
      <c r="J113" s="18"/>
      <c r="K113" s="17"/>
      <c r="L113" s="18"/>
      <c r="M113" s="9"/>
      <c r="N113" s="9"/>
    </row>
    <row r="114" spans="1:18" x14ac:dyDescent="0.45">
      <c r="A114" s="5">
        <v>42125</v>
      </c>
      <c r="B114" s="15">
        <v>16.190000000000001</v>
      </c>
      <c r="C114" s="15">
        <v>3.6625000000000001</v>
      </c>
      <c r="D114" s="15">
        <v>316.10000000000002</v>
      </c>
      <c r="E114" s="15">
        <f t="shared" si="14"/>
        <v>6.8235000000000001</v>
      </c>
      <c r="F114" s="15">
        <f t="shared" si="15"/>
        <v>9.366500000000002</v>
      </c>
      <c r="G114" s="15">
        <f t="shared" si="16"/>
        <v>13.029000000000002</v>
      </c>
      <c r="H114" s="1"/>
      <c r="I114" s="1"/>
      <c r="J114" s="18"/>
      <c r="K114" s="17"/>
      <c r="L114" s="18"/>
      <c r="M114" s="9"/>
      <c r="N114" s="9"/>
      <c r="O114" s="16"/>
      <c r="P114" s="7"/>
      <c r="Q114" s="7"/>
    </row>
    <row r="115" spans="1:18" x14ac:dyDescent="0.45">
      <c r="A115" s="5">
        <v>42156</v>
      </c>
      <c r="B115" s="15">
        <v>16.72</v>
      </c>
      <c r="C115" s="15">
        <v>3.5150000000000001</v>
      </c>
      <c r="D115" s="6">
        <v>305.7</v>
      </c>
      <c r="E115" s="15">
        <f t="shared" si="14"/>
        <v>6.5720000000000001</v>
      </c>
      <c r="F115" s="15">
        <f t="shared" si="15"/>
        <v>10.148</v>
      </c>
      <c r="G115" s="15">
        <f t="shared" si="16"/>
        <v>13.662999999999998</v>
      </c>
      <c r="H115" s="1"/>
      <c r="I115" s="1"/>
      <c r="J115" s="18"/>
      <c r="K115" s="29"/>
      <c r="L115" s="18"/>
      <c r="M115" s="9"/>
      <c r="N115" s="9"/>
      <c r="O115" s="8"/>
      <c r="P115" s="8"/>
      <c r="Q115" s="8"/>
    </row>
    <row r="116" spans="1:18" x14ac:dyDescent="0.45">
      <c r="A116" s="5">
        <v>42186</v>
      </c>
      <c r="B116" s="15">
        <v>16.28</v>
      </c>
      <c r="C116" s="15">
        <v>4.2249999999999996</v>
      </c>
      <c r="D116" s="15">
        <v>351.9</v>
      </c>
      <c r="E116" s="15">
        <f t="shared" si="14"/>
        <v>7.7439999999999998</v>
      </c>
      <c r="F116" s="15">
        <f t="shared" si="15"/>
        <v>8.5360000000000014</v>
      </c>
      <c r="G116" s="15">
        <f t="shared" si="16"/>
        <v>12.761000000000001</v>
      </c>
      <c r="H116" s="1"/>
      <c r="I116" s="1"/>
      <c r="J116" s="18"/>
      <c r="K116" s="29"/>
      <c r="L116" s="18"/>
      <c r="M116" s="9"/>
      <c r="N116" s="9"/>
      <c r="O116" s="17"/>
      <c r="P116" s="9"/>
      <c r="Q116" s="18"/>
    </row>
    <row r="117" spans="1:18" x14ac:dyDescent="0.45">
      <c r="A117" s="5">
        <v>42217</v>
      </c>
      <c r="B117" s="11">
        <v>16.27</v>
      </c>
      <c r="C117" s="6">
        <v>3.71</v>
      </c>
      <c r="D117" s="6">
        <v>338.7</v>
      </c>
      <c r="E117" s="15">
        <f t="shared" si="14"/>
        <v>7.0969999999999995</v>
      </c>
      <c r="F117" s="15">
        <f t="shared" ref="F117:F123" si="19">B117-E117</f>
        <v>9.173</v>
      </c>
      <c r="G117" s="15">
        <f t="shared" ref="G117:G123" si="20">B117-D117/100</f>
        <v>12.882999999999999</v>
      </c>
      <c r="H117" s="1"/>
      <c r="I117" s="1"/>
      <c r="J117" s="18"/>
      <c r="K117" s="29"/>
      <c r="L117" s="18"/>
      <c r="M117" s="9"/>
      <c r="N117" s="9"/>
      <c r="O117" s="17"/>
      <c r="P117" s="7"/>
      <c r="Q117" s="18"/>
      <c r="R117" s="7"/>
    </row>
    <row r="118" spans="1:18" x14ac:dyDescent="0.45">
      <c r="A118" s="5">
        <v>42248</v>
      </c>
      <c r="B118" s="15">
        <v>15.82</v>
      </c>
      <c r="C118" s="6">
        <v>3.7524999999999999</v>
      </c>
      <c r="D118" s="6">
        <v>313.60000000000002</v>
      </c>
      <c r="E118" s="15">
        <f t="shared" si="14"/>
        <v>6.8885000000000005</v>
      </c>
      <c r="F118" s="11">
        <f t="shared" si="19"/>
        <v>8.9314999999999998</v>
      </c>
      <c r="G118" s="11">
        <f t="shared" si="20"/>
        <v>12.684000000000001</v>
      </c>
      <c r="H118" s="1"/>
      <c r="I118" s="1"/>
      <c r="J118" s="18"/>
      <c r="K118" s="29"/>
      <c r="L118" s="18"/>
      <c r="M118" s="9"/>
      <c r="N118" s="9"/>
      <c r="O118" s="17"/>
      <c r="P118" s="8"/>
      <c r="Q118" s="18"/>
      <c r="R118" s="8"/>
    </row>
    <row r="119" spans="1:18" x14ac:dyDescent="0.45">
      <c r="A119" s="5">
        <v>42278</v>
      </c>
      <c r="B119" s="24">
        <f>15.46</f>
        <v>15.46</v>
      </c>
      <c r="C119" s="19">
        <v>3.8774999999999999</v>
      </c>
      <c r="D119" s="19">
        <v>309</v>
      </c>
      <c r="E119" s="15">
        <f t="shared" si="14"/>
        <v>6.9674999999999994</v>
      </c>
      <c r="F119" s="11">
        <f t="shared" si="19"/>
        <v>8.4925000000000015</v>
      </c>
      <c r="G119" s="11">
        <f t="shared" si="20"/>
        <v>12.370000000000001</v>
      </c>
      <c r="H119" s="1"/>
      <c r="I119" s="1"/>
      <c r="J119" s="16"/>
      <c r="K119" s="29"/>
      <c r="L119" s="18"/>
      <c r="M119" s="9"/>
      <c r="N119" s="9"/>
      <c r="O119" s="17"/>
      <c r="P119" s="9"/>
      <c r="Q119" s="18"/>
      <c r="R119" s="9"/>
    </row>
    <row r="120" spans="1:18" x14ac:dyDescent="0.45">
      <c r="A120" s="5">
        <v>42309</v>
      </c>
      <c r="B120" s="19">
        <v>15.3</v>
      </c>
      <c r="C120" s="19">
        <v>3.8224999999999998</v>
      </c>
      <c r="D120" s="19">
        <v>304.39999999999998</v>
      </c>
      <c r="E120" s="15">
        <f t="shared" si="14"/>
        <v>6.8664999999999994</v>
      </c>
      <c r="F120" s="11">
        <f t="shared" si="19"/>
        <v>8.4335000000000022</v>
      </c>
      <c r="G120" s="11">
        <f t="shared" si="20"/>
        <v>12.256</v>
      </c>
      <c r="H120" s="1"/>
      <c r="I120" s="1"/>
      <c r="J120" s="8"/>
      <c r="K120" s="29"/>
      <c r="L120" s="18"/>
      <c r="M120" s="9"/>
      <c r="N120" s="9"/>
      <c r="O120" s="17"/>
      <c r="P120" s="9"/>
      <c r="Q120" s="18"/>
      <c r="R120" s="9"/>
    </row>
    <row r="121" spans="1:18" x14ac:dyDescent="0.45">
      <c r="A121" s="5">
        <v>42339</v>
      </c>
      <c r="B121" s="19">
        <v>14.44</v>
      </c>
      <c r="C121" s="19">
        <v>3.7225000000000001</v>
      </c>
      <c r="D121" s="19">
        <v>285.3</v>
      </c>
      <c r="E121" s="15">
        <f t="shared" si="14"/>
        <v>6.5754999999999999</v>
      </c>
      <c r="F121" s="11">
        <f t="shared" si="19"/>
        <v>7.8644999999999996</v>
      </c>
      <c r="G121" s="11">
        <f t="shared" si="20"/>
        <v>11.587</v>
      </c>
      <c r="H121" s="15">
        <f>AVERAGE(F110:F121)</f>
        <v>8.7627916666666668</v>
      </c>
      <c r="I121" s="15">
        <f t="shared" ref="I121" si="21">AVERAGE(G110:G121)</f>
        <v>12.567166666666665</v>
      </c>
      <c r="J121" s="17"/>
      <c r="K121" s="29"/>
      <c r="L121" s="18"/>
      <c r="M121" s="9"/>
      <c r="N121" s="9"/>
      <c r="O121" s="17"/>
      <c r="P121" s="9"/>
      <c r="Q121" s="18"/>
    </row>
    <row r="122" spans="1:18" x14ac:dyDescent="0.45">
      <c r="A122" s="5">
        <v>42370</v>
      </c>
      <c r="B122" s="15">
        <v>13.72</v>
      </c>
      <c r="C122" s="6">
        <v>3.5874999999999999</v>
      </c>
      <c r="D122" s="15">
        <v>265.5</v>
      </c>
      <c r="E122" s="15">
        <f t="shared" si="14"/>
        <v>6.2424999999999997</v>
      </c>
      <c r="F122" s="11">
        <f t="shared" si="19"/>
        <v>7.4775000000000009</v>
      </c>
      <c r="G122" s="11">
        <f t="shared" si="20"/>
        <v>11.065000000000001</v>
      </c>
      <c r="H122" s="1"/>
      <c r="I122" s="1"/>
      <c r="J122" s="17"/>
      <c r="K122" s="29"/>
      <c r="L122" s="18"/>
      <c r="M122" s="9"/>
      <c r="N122" s="9"/>
      <c r="O122" s="17"/>
      <c r="P122" s="9"/>
      <c r="Q122" s="18"/>
      <c r="R122" s="9"/>
    </row>
    <row r="123" spans="1:18" x14ac:dyDescent="0.45">
      <c r="A123" s="5">
        <v>42401</v>
      </c>
      <c r="B123" s="15">
        <v>13.8</v>
      </c>
      <c r="C123" s="15">
        <v>3.72</v>
      </c>
      <c r="D123" s="15">
        <v>272.39999999999998</v>
      </c>
      <c r="E123" s="15">
        <f t="shared" si="14"/>
        <v>6.444</v>
      </c>
      <c r="F123" s="15">
        <f t="shared" si="19"/>
        <v>7.3560000000000008</v>
      </c>
      <c r="G123" s="15">
        <f t="shared" si="20"/>
        <v>11.076000000000001</v>
      </c>
      <c r="H123" s="1"/>
      <c r="I123" s="1"/>
      <c r="J123" s="17"/>
      <c r="K123" s="29"/>
      <c r="L123" s="18"/>
      <c r="M123" s="9"/>
      <c r="N123" s="9"/>
      <c r="O123" s="17"/>
      <c r="P123" s="9"/>
      <c r="Q123" s="18"/>
      <c r="R123" s="9"/>
    </row>
    <row r="124" spans="1:18" x14ac:dyDescent="0.45">
      <c r="A124" s="5">
        <v>42430</v>
      </c>
      <c r="B124" s="15">
        <v>13.74</v>
      </c>
      <c r="C124" s="15">
        <v>3.57</v>
      </c>
      <c r="D124" s="15">
        <v>262.5</v>
      </c>
      <c r="E124" s="15">
        <f t="shared" si="14"/>
        <v>6.1950000000000003</v>
      </c>
      <c r="F124" s="15">
        <f t="shared" ref="F124:F126" si="22">B124-E124</f>
        <v>7.5449999999999999</v>
      </c>
      <c r="G124" s="15">
        <f t="shared" ref="G124:G126" si="23">B124-D124/100</f>
        <v>11.115</v>
      </c>
      <c r="H124" s="17"/>
      <c r="I124" s="18"/>
      <c r="J124" s="9"/>
      <c r="K124" s="29"/>
      <c r="L124" s="18"/>
      <c r="M124" s="9"/>
      <c r="N124" s="9"/>
      <c r="O124" s="17"/>
      <c r="P124" s="9"/>
      <c r="Q124" s="18"/>
    </row>
    <row r="125" spans="1:18" x14ac:dyDescent="0.45">
      <c r="A125" s="5">
        <v>42461</v>
      </c>
      <c r="B125" s="15">
        <v>13.63</v>
      </c>
      <c r="C125" s="15">
        <v>3.5150000000000001</v>
      </c>
      <c r="D125" s="15">
        <v>270.3</v>
      </c>
      <c r="E125" s="15">
        <f t="shared" si="14"/>
        <v>6.218</v>
      </c>
      <c r="F125" s="15">
        <f t="shared" si="22"/>
        <v>7.4120000000000008</v>
      </c>
      <c r="G125" s="15">
        <f t="shared" si="23"/>
        <v>10.927</v>
      </c>
      <c r="H125" s="1"/>
      <c r="I125" s="1"/>
      <c r="J125" s="17"/>
      <c r="K125" s="29"/>
      <c r="L125" s="18"/>
      <c r="M125" s="9"/>
      <c r="N125" s="9"/>
      <c r="O125" s="17"/>
      <c r="P125" s="9"/>
      <c r="Q125" s="18"/>
      <c r="R125" s="9"/>
    </row>
    <row r="126" spans="1:18" x14ac:dyDescent="0.45">
      <c r="A126" s="5">
        <v>42491</v>
      </c>
      <c r="B126" s="15">
        <v>12.76</v>
      </c>
      <c r="C126" s="15">
        <v>3.9175</v>
      </c>
      <c r="D126" s="15">
        <v>334.8</v>
      </c>
      <c r="E126" s="15">
        <f t="shared" si="14"/>
        <v>7.2655000000000003</v>
      </c>
      <c r="F126" s="15">
        <f t="shared" si="22"/>
        <v>5.4944999999999995</v>
      </c>
      <c r="G126" s="15">
        <f t="shared" si="23"/>
        <v>9.411999999999999</v>
      </c>
      <c r="H126" s="1"/>
      <c r="I126" s="1"/>
      <c r="J126" s="17"/>
      <c r="K126" s="29"/>
      <c r="L126" s="18"/>
      <c r="M126" s="9"/>
      <c r="N126" s="9"/>
      <c r="O126" s="17"/>
      <c r="P126" s="9"/>
      <c r="Q126" s="18"/>
      <c r="R126" s="9"/>
    </row>
    <row r="127" spans="1:18" x14ac:dyDescent="0.45">
      <c r="A127" s="5">
        <v>42522</v>
      </c>
      <c r="B127" s="1">
        <v>13.22</v>
      </c>
      <c r="C127" s="1">
        <v>4.0475000000000003</v>
      </c>
      <c r="D127" s="15">
        <v>396.6</v>
      </c>
      <c r="E127" s="15">
        <f t="shared" si="14"/>
        <v>8.0135000000000005</v>
      </c>
      <c r="F127" s="15">
        <f t="shared" ref="F127:F131" si="24">B127-E127</f>
        <v>5.2065000000000001</v>
      </c>
      <c r="G127" s="15">
        <f t="shared" ref="G127:G132" si="25">B127-D127/100</f>
        <v>9.2540000000000013</v>
      </c>
      <c r="H127" s="16"/>
      <c r="I127" s="7"/>
      <c r="J127" s="7"/>
      <c r="K127" s="29"/>
      <c r="L127" s="18"/>
      <c r="M127" s="9"/>
      <c r="N127" s="9"/>
      <c r="O127" s="17"/>
      <c r="P127" s="9"/>
      <c r="Q127" s="18"/>
      <c r="R127" s="9"/>
    </row>
    <row r="128" spans="1:18" x14ac:dyDescent="0.45">
      <c r="A128" s="5">
        <v>42552</v>
      </c>
      <c r="B128" s="1">
        <v>15.24</v>
      </c>
      <c r="C128" s="15">
        <v>3.6549999999999998</v>
      </c>
      <c r="D128" s="15">
        <v>405.8</v>
      </c>
      <c r="E128" s="15">
        <f t="shared" si="14"/>
        <v>7.7129999999999992</v>
      </c>
      <c r="F128" s="15">
        <f t="shared" si="24"/>
        <v>7.527000000000001</v>
      </c>
      <c r="G128" s="15">
        <f t="shared" si="25"/>
        <v>11.182</v>
      </c>
      <c r="H128" s="8"/>
      <c r="I128" s="7"/>
      <c r="J128" s="7"/>
      <c r="K128" s="29"/>
      <c r="L128" s="18"/>
      <c r="M128" s="9"/>
      <c r="N128" s="9"/>
      <c r="O128" s="17"/>
      <c r="P128" s="9"/>
      <c r="Q128" s="18"/>
      <c r="R128" s="9"/>
    </row>
    <row r="129" spans="1:18" x14ac:dyDescent="0.45">
      <c r="A129" s="5">
        <v>42583</v>
      </c>
      <c r="B129" s="1">
        <v>16.91</v>
      </c>
      <c r="C129" s="1">
        <v>3.3450000000000002</v>
      </c>
      <c r="D129" s="1">
        <v>349.9</v>
      </c>
      <c r="E129" s="15">
        <f t="shared" si="14"/>
        <v>6.8439999999999994</v>
      </c>
      <c r="F129" s="15">
        <f t="shared" si="24"/>
        <v>10.066000000000001</v>
      </c>
      <c r="G129" s="25">
        <f t="shared" si="25"/>
        <v>13.411000000000001</v>
      </c>
      <c r="H129" s="17"/>
      <c r="I129" s="7"/>
      <c r="J129" s="7"/>
      <c r="K129" s="29"/>
      <c r="L129" s="18"/>
      <c r="M129" s="9"/>
      <c r="N129" s="9"/>
      <c r="O129" s="17"/>
      <c r="P129" s="9"/>
      <c r="Q129" s="18"/>
      <c r="R129" s="9"/>
    </row>
    <row r="130" spans="1:18" x14ac:dyDescent="0.45">
      <c r="A130" s="5">
        <v>42614</v>
      </c>
      <c r="B130" s="1">
        <v>16.39</v>
      </c>
      <c r="C130" s="1">
        <v>3.1549999999999998</v>
      </c>
      <c r="D130" s="1">
        <v>308.39999999999998</v>
      </c>
      <c r="E130" s="15">
        <f t="shared" si="14"/>
        <v>6.238999999999999</v>
      </c>
      <c r="F130" s="15">
        <f t="shared" si="24"/>
        <v>10.151000000000002</v>
      </c>
      <c r="G130" s="25">
        <f t="shared" si="25"/>
        <v>13.306000000000001</v>
      </c>
      <c r="H130" s="17"/>
      <c r="I130" s="7"/>
      <c r="J130" s="7"/>
      <c r="K130" s="29"/>
      <c r="L130" s="18"/>
      <c r="M130" s="9"/>
      <c r="N130" s="9"/>
      <c r="O130" s="17"/>
      <c r="P130" s="9"/>
      <c r="Q130" s="18"/>
      <c r="R130" s="9"/>
    </row>
    <row r="131" spans="1:18" x14ac:dyDescent="0.45">
      <c r="A131" s="5">
        <v>42644</v>
      </c>
      <c r="B131" s="1">
        <v>14.82</v>
      </c>
      <c r="C131" s="1">
        <v>3.3675000000000002</v>
      </c>
      <c r="D131" s="1">
        <v>299.60000000000002</v>
      </c>
      <c r="E131" s="15">
        <f t="shared" si="14"/>
        <v>6.3635000000000002</v>
      </c>
      <c r="F131" s="15">
        <f t="shared" si="24"/>
        <v>8.4565000000000001</v>
      </c>
      <c r="G131" s="25">
        <f t="shared" si="25"/>
        <v>11.824</v>
      </c>
      <c r="H131" s="17"/>
      <c r="I131" s="7"/>
      <c r="J131" s="7"/>
      <c r="K131" s="29"/>
      <c r="L131" s="18"/>
      <c r="M131" s="9"/>
      <c r="N131" s="9"/>
      <c r="O131" s="17"/>
      <c r="P131" s="9"/>
      <c r="Q131" s="18"/>
      <c r="R131" s="9"/>
    </row>
    <row r="132" spans="1:18" x14ac:dyDescent="0.45">
      <c r="A132" s="5">
        <v>42675</v>
      </c>
      <c r="B132" s="1">
        <v>16.760000000000002</v>
      </c>
      <c r="C132" s="1">
        <v>3.5474999999999999</v>
      </c>
      <c r="D132" s="1">
        <v>316.10000000000002</v>
      </c>
      <c r="E132" s="15">
        <f t="shared" si="14"/>
        <v>6.7084999999999999</v>
      </c>
      <c r="F132" s="15">
        <f t="shared" ref="F132:F139" si="26">B132-E132</f>
        <v>10.051500000000001</v>
      </c>
      <c r="G132" s="25">
        <f t="shared" si="25"/>
        <v>13.599000000000002</v>
      </c>
      <c r="H132" s="17"/>
      <c r="I132" s="7"/>
      <c r="J132" s="7"/>
      <c r="K132" s="29"/>
      <c r="L132" s="18"/>
      <c r="M132" s="9"/>
      <c r="N132" s="9"/>
      <c r="O132" s="17"/>
      <c r="P132" s="9"/>
      <c r="Q132" s="18"/>
      <c r="R132" s="9"/>
    </row>
    <row r="133" spans="1:18" x14ac:dyDescent="0.45">
      <c r="A133" s="5">
        <v>42705</v>
      </c>
      <c r="B133" s="1">
        <v>17.399999999999999</v>
      </c>
      <c r="C133" s="1">
        <v>3.4849999999999999</v>
      </c>
      <c r="D133" s="1">
        <v>318.3</v>
      </c>
      <c r="E133" s="15">
        <f t="shared" si="14"/>
        <v>6.6680000000000001</v>
      </c>
      <c r="F133" s="15">
        <f t="shared" si="26"/>
        <v>10.731999999999999</v>
      </c>
      <c r="G133" s="25">
        <f t="shared" ref="G133" si="27">B133-D133/100</f>
        <v>14.216999999999999</v>
      </c>
      <c r="H133" s="15">
        <f>AVERAGE(F122:F133)</f>
        <v>8.1229583333333348</v>
      </c>
      <c r="I133" s="15">
        <f t="shared" ref="I133" si="28">AVERAGE(G122:G133)</f>
        <v>11.699</v>
      </c>
      <c r="J133" s="7"/>
      <c r="K133" s="29"/>
      <c r="L133" s="18"/>
      <c r="M133" s="9"/>
      <c r="N133" s="9"/>
      <c r="O133" s="17"/>
      <c r="P133" s="9"/>
      <c r="Q133" s="18"/>
      <c r="R133" s="9"/>
    </row>
    <row r="134" spans="1:18" x14ac:dyDescent="0.45">
      <c r="A134" s="5">
        <v>42736</v>
      </c>
      <c r="B134" s="1">
        <v>16.77</v>
      </c>
      <c r="C134" s="26">
        <v>3.1660000000000004</v>
      </c>
      <c r="D134" s="26">
        <v>352</v>
      </c>
      <c r="E134" s="15">
        <f t="shared" si="14"/>
        <v>6.6859999999999999</v>
      </c>
      <c r="F134" s="15">
        <f t="shared" si="26"/>
        <v>10.084</v>
      </c>
      <c r="G134" s="25">
        <f t="shared" ref="G134:G139" si="29">B134-D134/100</f>
        <v>13.25</v>
      </c>
      <c r="H134" s="17"/>
      <c r="I134" s="7"/>
      <c r="J134" s="7"/>
      <c r="K134" s="29"/>
      <c r="L134" s="18"/>
      <c r="M134" s="9"/>
      <c r="N134" s="9"/>
      <c r="O134" s="17"/>
      <c r="P134" s="9"/>
      <c r="Q134" s="18"/>
      <c r="R134" s="9"/>
    </row>
    <row r="135" spans="1:18" x14ac:dyDescent="0.45">
      <c r="A135" s="5">
        <v>42767</v>
      </c>
      <c r="B135" s="1">
        <v>16.88</v>
      </c>
      <c r="C135" s="26">
        <v>3.5975000000000001</v>
      </c>
      <c r="D135" s="28">
        <v>334.6</v>
      </c>
      <c r="E135" s="15">
        <f t="shared" si="14"/>
        <v>6.9435000000000002</v>
      </c>
      <c r="F135" s="15">
        <f t="shared" si="26"/>
        <v>9.9364999999999988</v>
      </c>
      <c r="G135" s="25">
        <f t="shared" si="29"/>
        <v>13.533999999999999</v>
      </c>
      <c r="H135" s="17"/>
      <c r="I135" s="7"/>
      <c r="J135" s="7"/>
      <c r="K135" s="29"/>
      <c r="L135" s="18"/>
      <c r="M135" s="9"/>
      <c r="N135" s="9"/>
      <c r="O135" s="17"/>
      <c r="P135" s="9"/>
      <c r="Q135" s="18"/>
      <c r="R135" s="9"/>
    </row>
    <row r="136" spans="1:18" x14ac:dyDescent="0.45">
      <c r="A136" s="5">
        <v>42795</v>
      </c>
      <c r="B136" s="1">
        <v>15.81</v>
      </c>
      <c r="C136" s="1">
        <v>3.7374999999999998</v>
      </c>
      <c r="D136" s="28">
        <v>336.4</v>
      </c>
      <c r="E136" s="15">
        <f t="shared" si="14"/>
        <v>7.1014999999999997</v>
      </c>
      <c r="F136" s="15">
        <f t="shared" si="26"/>
        <v>8.7085000000000008</v>
      </c>
      <c r="G136" s="25">
        <f t="shared" si="29"/>
        <v>12.446000000000002</v>
      </c>
      <c r="H136" s="17"/>
      <c r="I136" s="7"/>
      <c r="J136" s="7"/>
      <c r="K136" s="29"/>
      <c r="L136" s="18"/>
      <c r="M136" s="9"/>
      <c r="N136" s="9"/>
      <c r="O136" s="17"/>
      <c r="P136" s="9"/>
      <c r="Q136" s="18"/>
      <c r="R136" s="9"/>
    </row>
    <row r="137" spans="1:18" x14ac:dyDescent="0.45">
      <c r="A137" s="5">
        <v>42826</v>
      </c>
      <c r="B137" s="1">
        <v>15.22</v>
      </c>
      <c r="C137" s="26">
        <v>3.6425000000000001</v>
      </c>
      <c r="D137" s="26">
        <v>308.39999999999998</v>
      </c>
      <c r="E137" s="15">
        <f t="shared" si="14"/>
        <v>6.7264999999999997</v>
      </c>
      <c r="F137" s="15">
        <f t="shared" si="26"/>
        <v>8.4935000000000009</v>
      </c>
      <c r="G137" s="25">
        <f t="shared" si="29"/>
        <v>12.136000000000001</v>
      </c>
      <c r="H137" s="17"/>
      <c r="I137" s="7"/>
      <c r="J137" s="7"/>
      <c r="K137" s="29"/>
      <c r="L137" s="18"/>
      <c r="M137" s="9"/>
      <c r="N137" s="9"/>
      <c r="O137" s="17"/>
      <c r="P137" s="9"/>
      <c r="Q137" s="18"/>
      <c r="R137" s="9"/>
    </row>
    <row r="138" spans="1:18" x14ac:dyDescent="0.45">
      <c r="A138" s="5">
        <v>42856</v>
      </c>
      <c r="B138" s="15">
        <v>15.57</v>
      </c>
      <c r="C138" s="6">
        <v>3.665</v>
      </c>
      <c r="D138" s="6">
        <v>315.8</v>
      </c>
      <c r="E138" s="15">
        <f t="shared" si="14"/>
        <v>6.8230000000000004</v>
      </c>
      <c r="F138" s="6">
        <f t="shared" si="26"/>
        <v>8.7469999999999999</v>
      </c>
      <c r="G138" s="6">
        <f t="shared" si="29"/>
        <v>12.412000000000001</v>
      </c>
      <c r="H138" s="17"/>
      <c r="I138" s="7"/>
      <c r="J138" s="7"/>
      <c r="K138" s="29"/>
      <c r="L138" s="18"/>
      <c r="M138" s="9"/>
      <c r="N138" s="9"/>
      <c r="O138" s="17"/>
      <c r="P138" s="9"/>
      <c r="Q138" s="18"/>
      <c r="R138" s="9"/>
    </row>
    <row r="139" spans="1:18" x14ac:dyDescent="0.45">
      <c r="A139" s="5">
        <v>42887</v>
      </c>
      <c r="B139" s="15">
        <v>16.440000000000001</v>
      </c>
      <c r="C139" s="6">
        <v>3.72</v>
      </c>
      <c r="D139" s="6">
        <v>298.10000000000002</v>
      </c>
      <c r="E139" s="15">
        <f t="shared" si="14"/>
        <v>6.7010000000000005</v>
      </c>
      <c r="F139" s="6">
        <f t="shared" si="26"/>
        <v>9.7390000000000008</v>
      </c>
      <c r="G139" s="6">
        <f t="shared" si="29"/>
        <v>13.459000000000001</v>
      </c>
      <c r="H139" s="17"/>
      <c r="I139" s="7"/>
      <c r="J139" s="7"/>
      <c r="K139" s="29"/>
      <c r="L139" s="18"/>
      <c r="M139" s="9"/>
      <c r="N139" s="9"/>
      <c r="O139" s="17"/>
      <c r="P139" s="9"/>
      <c r="Q139" s="18"/>
      <c r="R139" s="9"/>
    </row>
    <row r="140" spans="1:18" x14ac:dyDescent="0.45">
      <c r="A140" s="5">
        <v>42917</v>
      </c>
      <c r="B140" s="15">
        <v>15.45</v>
      </c>
      <c r="C140" s="6">
        <v>3.81</v>
      </c>
      <c r="D140" s="6">
        <v>306.2</v>
      </c>
      <c r="E140" s="15">
        <f t="shared" si="14"/>
        <v>6.8719999999999999</v>
      </c>
      <c r="F140" s="6">
        <f t="shared" ref="F140:F148" si="30">B140-E140</f>
        <v>8.5779999999999994</v>
      </c>
      <c r="G140" s="6">
        <f t="shared" ref="G140" si="31">B140-D140/100</f>
        <v>12.388</v>
      </c>
      <c r="H140" s="17"/>
      <c r="I140" s="7"/>
      <c r="J140" s="7"/>
      <c r="K140" s="29"/>
      <c r="L140" s="18"/>
      <c r="M140" s="9"/>
      <c r="N140" s="9"/>
      <c r="O140" s="17"/>
      <c r="P140" s="9"/>
      <c r="Q140" s="18"/>
      <c r="R140" s="9"/>
    </row>
    <row r="141" spans="1:18" x14ac:dyDescent="0.45">
      <c r="A141" s="5">
        <v>42948</v>
      </c>
      <c r="B141" s="15">
        <v>16.57</v>
      </c>
      <c r="C141" s="6">
        <v>3.7075</v>
      </c>
      <c r="D141" s="6">
        <v>320.7</v>
      </c>
      <c r="E141" s="15">
        <f t="shared" si="14"/>
        <v>6.9145000000000003</v>
      </c>
      <c r="F141" s="6">
        <f t="shared" si="30"/>
        <v>9.6555</v>
      </c>
      <c r="G141" s="6">
        <f t="shared" ref="G141:G144" si="32">B141-D141/100</f>
        <v>13.363</v>
      </c>
      <c r="H141" s="17"/>
      <c r="I141" s="7"/>
      <c r="J141" s="7"/>
      <c r="K141" s="29"/>
      <c r="L141" s="18"/>
      <c r="M141" s="9"/>
      <c r="N141" s="9"/>
      <c r="O141" s="17"/>
      <c r="P141" s="9"/>
      <c r="Q141" s="18"/>
      <c r="R141" s="9"/>
    </row>
    <row r="142" spans="1:18" x14ac:dyDescent="0.45">
      <c r="A142" s="5">
        <v>42979</v>
      </c>
      <c r="B142" s="15">
        <v>16.36</v>
      </c>
      <c r="C142" s="6">
        <v>3.5775000000000001</v>
      </c>
      <c r="D142" s="6">
        <v>296.5</v>
      </c>
      <c r="E142" s="15">
        <f t="shared" si="14"/>
        <v>6.5425000000000004</v>
      </c>
      <c r="F142" s="6">
        <f t="shared" si="30"/>
        <v>9.817499999999999</v>
      </c>
      <c r="G142" s="6">
        <f t="shared" si="32"/>
        <v>13.395</v>
      </c>
      <c r="H142" s="17"/>
      <c r="I142" s="7"/>
      <c r="J142" s="7"/>
      <c r="K142" s="29"/>
      <c r="L142" s="18"/>
      <c r="M142" s="9"/>
      <c r="N142" s="9"/>
      <c r="O142" s="17"/>
      <c r="P142" s="9"/>
      <c r="Q142" s="18"/>
      <c r="R142" s="9"/>
    </row>
    <row r="143" spans="1:18" x14ac:dyDescent="0.45">
      <c r="A143" s="5">
        <v>43009</v>
      </c>
      <c r="B143" s="15">
        <v>16.690000000000001</v>
      </c>
      <c r="C143" s="6">
        <v>3.5525000000000002</v>
      </c>
      <c r="D143" s="6">
        <v>315.8</v>
      </c>
      <c r="E143" s="15">
        <f t="shared" si="14"/>
        <v>6.7104999999999997</v>
      </c>
      <c r="F143" s="6">
        <f t="shared" si="30"/>
        <v>9.9795000000000016</v>
      </c>
      <c r="G143" s="6">
        <f t="shared" si="32"/>
        <v>13.532000000000002</v>
      </c>
      <c r="H143" s="17"/>
      <c r="I143" s="7"/>
      <c r="J143" s="7"/>
      <c r="K143" s="29"/>
      <c r="L143" s="18"/>
      <c r="M143" s="9"/>
      <c r="N143" s="9"/>
      <c r="O143" s="17"/>
      <c r="P143" s="9"/>
      <c r="Q143" s="18"/>
      <c r="R143" s="9"/>
    </row>
    <row r="144" spans="1:18" x14ac:dyDescent="0.45">
      <c r="A144" s="5">
        <v>43040</v>
      </c>
      <c r="B144" s="15">
        <v>16.88</v>
      </c>
      <c r="C144" s="6">
        <v>3.4575</v>
      </c>
      <c r="D144" s="6">
        <v>311.8</v>
      </c>
      <c r="E144" s="15">
        <f t="shared" si="14"/>
        <v>6.5754999999999999</v>
      </c>
      <c r="F144" s="6">
        <f t="shared" si="30"/>
        <v>10.304499999999999</v>
      </c>
      <c r="G144" s="6">
        <f t="shared" si="32"/>
        <v>13.761999999999999</v>
      </c>
      <c r="H144" s="17"/>
      <c r="I144" s="7"/>
      <c r="J144" s="7"/>
      <c r="K144" s="29"/>
      <c r="L144" s="18"/>
      <c r="M144" s="9"/>
      <c r="N144" s="9"/>
      <c r="O144" s="17"/>
      <c r="P144" s="9"/>
      <c r="Q144" s="18"/>
      <c r="R144" s="9"/>
    </row>
    <row r="145" spans="1:18" x14ac:dyDescent="0.45">
      <c r="A145" s="5">
        <v>43070</v>
      </c>
      <c r="B145" s="15">
        <v>15.44</v>
      </c>
      <c r="C145" s="1">
        <v>3.5575000000000001</v>
      </c>
      <c r="D145" s="1">
        <v>326.5</v>
      </c>
      <c r="E145" s="15">
        <f t="shared" si="14"/>
        <v>6.8224999999999998</v>
      </c>
      <c r="F145" s="6">
        <f t="shared" si="30"/>
        <v>8.6174999999999997</v>
      </c>
      <c r="G145" s="6">
        <f>B145-D145/100</f>
        <v>12.174999999999999</v>
      </c>
      <c r="H145" s="15">
        <f>AVERAGE(F134:F145)</f>
        <v>9.3884166666666662</v>
      </c>
      <c r="I145" s="15">
        <f t="shared" ref="I145" si="33">AVERAGE(G134:G145)</f>
        <v>12.987666666666669</v>
      </c>
      <c r="J145" s="7"/>
      <c r="K145" s="29"/>
      <c r="L145" s="18"/>
      <c r="M145" s="9"/>
      <c r="N145" s="9"/>
      <c r="O145" s="17"/>
      <c r="P145" s="9"/>
      <c r="Q145" s="18"/>
      <c r="R145" s="9"/>
    </row>
    <row r="146" spans="1:18" x14ac:dyDescent="0.45">
      <c r="A146" s="5">
        <v>43101</v>
      </c>
      <c r="B146" s="15">
        <v>14</v>
      </c>
      <c r="C146" s="15">
        <v>3.5074999999999998</v>
      </c>
      <c r="D146" s="15">
        <v>316.8</v>
      </c>
      <c r="E146" s="15">
        <f t="shared" si="14"/>
        <v>6.6754999999999995</v>
      </c>
      <c r="F146" s="15">
        <f t="shared" si="30"/>
        <v>7.3245000000000005</v>
      </c>
      <c r="G146" s="6">
        <f>B146-D146/100</f>
        <v>10.832000000000001</v>
      </c>
      <c r="H146" s="17"/>
      <c r="I146" s="7"/>
      <c r="J146" s="7"/>
      <c r="K146" s="29"/>
      <c r="L146" s="18"/>
      <c r="M146" s="9"/>
      <c r="N146" s="9"/>
      <c r="O146" s="17"/>
      <c r="P146" s="9"/>
      <c r="Q146" s="18"/>
      <c r="R146" s="9"/>
    </row>
    <row r="147" spans="1:18" x14ac:dyDescent="0.45">
      <c r="A147" s="5">
        <v>43132</v>
      </c>
      <c r="B147" s="15">
        <v>13.4</v>
      </c>
      <c r="C147" s="15">
        <v>3.6150000000000002</v>
      </c>
      <c r="D147" s="15">
        <v>316.8</v>
      </c>
      <c r="E147" s="15">
        <f t="shared" si="14"/>
        <v>6.7830000000000004</v>
      </c>
      <c r="F147" s="15">
        <f t="shared" si="30"/>
        <v>6.617</v>
      </c>
      <c r="G147" s="6">
        <f>B147-D147/100</f>
        <v>10.231999999999999</v>
      </c>
      <c r="H147" s="17"/>
      <c r="I147" s="7"/>
      <c r="J147" s="7"/>
      <c r="K147" s="29"/>
      <c r="L147" s="18"/>
      <c r="M147" s="9"/>
      <c r="N147" s="9"/>
      <c r="O147" s="17"/>
      <c r="P147" s="9"/>
      <c r="Q147" s="18"/>
      <c r="R147" s="9"/>
    </row>
    <row r="148" spans="1:18" x14ac:dyDescent="0.45">
      <c r="A148" s="5">
        <v>43160</v>
      </c>
      <c r="B148" s="15">
        <v>14.22</v>
      </c>
      <c r="C148" s="15">
        <v>3.82</v>
      </c>
      <c r="D148" s="15">
        <v>394.7</v>
      </c>
      <c r="E148" s="15">
        <f t="shared" si="14"/>
        <v>7.7669999999999995</v>
      </c>
      <c r="F148" s="15">
        <f t="shared" si="30"/>
        <v>6.4530000000000012</v>
      </c>
      <c r="G148" s="6">
        <f>B148-D148/100</f>
        <v>10.273</v>
      </c>
      <c r="H148" s="17"/>
      <c r="I148" s="7"/>
      <c r="J148" s="7"/>
      <c r="K148" s="29"/>
      <c r="L148" s="18"/>
      <c r="M148" s="9"/>
      <c r="N148" s="9"/>
      <c r="O148" s="17"/>
      <c r="P148" s="9"/>
      <c r="Q148" s="18"/>
      <c r="R148" s="9"/>
    </row>
    <row r="149" spans="1:18" x14ac:dyDescent="0.45">
      <c r="A149" s="5">
        <v>43191</v>
      </c>
      <c r="B149" s="15">
        <v>14.47</v>
      </c>
      <c r="C149" s="15">
        <v>3.8774999999999999</v>
      </c>
      <c r="D149" s="15">
        <v>384</v>
      </c>
      <c r="E149" s="15">
        <f t="shared" si="14"/>
        <v>7.7174999999999994</v>
      </c>
      <c r="F149" s="15">
        <f t="shared" ref="F149:F154" si="34">B149-E149</f>
        <v>6.7525000000000013</v>
      </c>
      <c r="G149" s="6">
        <f t="shared" ref="G149:G154" si="35">B149-D149/100</f>
        <v>10.63</v>
      </c>
      <c r="H149" s="17"/>
      <c r="I149" s="7"/>
      <c r="J149" s="7"/>
      <c r="K149" s="29"/>
      <c r="L149" s="18"/>
      <c r="M149" s="9"/>
      <c r="N149" s="9"/>
      <c r="O149" s="17"/>
      <c r="P149" s="9"/>
      <c r="Q149" s="18"/>
    </row>
    <row r="150" spans="1:18" x14ac:dyDescent="0.45">
      <c r="A150" s="5">
        <v>43221</v>
      </c>
      <c r="B150" s="15">
        <v>15.18</v>
      </c>
      <c r="C150" s="15">
        <v>4.0075000000000003</v>
      </c>
      <c r="D150" s="15">
        <v>393.8</v>
      </c>
      <c r="E150" s="15">
        <f t="shared" si="14"/>
        <v>7.9455000000000009</v>
      </c>
      <c r="F150" s="15">
        <f t="shared" si="34"/>
        <v>7.2344999999999988</v>
      </c>
      <c r="G150" s="6">
        <f t="shared" si="35"/>
        <v>11.241999999999999</v>
      </c>
      <c r="H150" s="7"/>
      <c r="I150" s="17"/>
      <c r="J150" s="18"/>
      <c r="K150" s="29"/>
      <c r="L150" s="9"/>
      <c r="M150" s="9"/>
      <c r="N150" s="9"/>
      <c r="O150" s="17"/>
    </row>
    <row r="151" spans="1:18" x14ac:dyDescent="0.45">
      <c r="A151" s="5">
        <v>43252</v>
      </c>
      <c r="B151" s="15">
        <v>15.21</v>
      </c>
      <c r="C151" s="15">
        <v>3.94</v>
      </c>
      <c r="D151" s="15">
        <v>375.3</v>
      </c>
      <c r="E151" s="15">
        <f t="shared" si="14"/>
        <v>7.6929999999999996</v>
      </c>
      <c r="F151" s="15">
        <f t="shared" si="34"/>
        <v>7.5170000000000012</v>
      </c>
      <c r="G151" s="6">
        <f t="shared" si="35"/>
        <v>11.457000000000001</v>
      </c>
      <c r="H151" s="7"/>
      <c r="I151" s="17"/>
      <c r="J151" s="18"/>
      <c r="K151" s="29"/>
      <c r="L151" s="9"/>
      <c r="M151" s="9"/>
      <c r="N151" s="9"/>
      <c r="O151" s="17"/>
      <c r="P151" s="9"/>
    </row>
    <row r="152" spans="1:18" x14ac:dyDescent="0.45">
      <c r="A152" s="5">
        <v>43282</v>
      </c>
      <c r="B152" s="1">
        <v>14.1</v>
      </c>
      <c r="C152" s="1">
        <v>359.5</v>
      </c>
      <c r="D152" s="1">
        <v>331</v>
      </c>
      <c r="E152" s="15">
        <f t="shared" ref="E152:E154" si="36">(C152+D152)/100</f>
        <v>6.9050000000000002</v>
      </c>
      <c r="F152" s="15">
        <f t="shared" si="34"/>
        <v>7.1949999999999994</v>
      </c>
      <c r="G152" s="6">
        <f t="shared" si="35"/>
        <v>10.79</v>
      </c>
      <c r="H152" s="7"/>
      <c r="I152" s="17"/>
      <c r="J152" s="18"/>
      <c r="K152" s="29"/>
      <c r="L152" s="9"/>
      <c r="M152" s="9"/>
      <c r="N152" s="9"/>
      <c r="O152" s="17"/>
    </row>
    <row r="153" spans="1:18" x14ac:dyDescent="0.45">
      <c r="A153" s="5">
        <v>43313</v>
      </c>
      <c r="B153" s="15">
        <v>14.95</v>
      </c>
      <c r="C153" s="15">
        <v>372.25</v>
      </c>
      <c r="D153" s="15">
        <v>339.9</v>
      </c>
      <c r="E153" s="15">
        <f t="shared" si="36"/>
        <v>7.1215000000000002</v>
      </c>
      <c r="F153" s="15">
        <f t="shared" si="34"/>
        <v>7.8284999999999991</v>
      </c>
      <c r="G153" s="6">
        <f t="shared" si="35"/>
        <v>11.551</v>
      </c>
      <c r="H153" s="7"/>
      <c r="I153" s="17"/>
      <c r="J153" s="18"/>
      <c r="K153" s="29"/>
      <c r="L153" s="9"/>
      <c r="M153" s="9"/>
      <c r="N153" s="9"/>
      <c r="O153" s="17"/>
      <c r="P153" s="9"/>
    </row>
    <row r="154" spans="1:18" x14ac:dyDescent="0.45">
      <c r="A154" s="5">
        <v>43344</v>
      </c>
      <c r="B154" s="1">
        <v>16.09</v>
      </c>
      <c r="C154" s="1">
        <v>365</v>
      </c>
      <c r="D154" s="1">
        <v>304.60000000000002</v>
      </c>
      <c r="E154" s="15">
        <f t="shared" si="36"/>
        <v>6.6960000000000006</v>
      </c>
      <c r="F154" s="15">
        <f t="shared" si="34"/>
        <v>9.3939999999999984</v>
      </c>
      <c r="G154" s="6">
        <f t="shared" si="35"/>
        <v>13.044</v>
      </c>
      <c r="H154" s="9"/>
      <c r="I154" s="17"/>
      <c r="J154" s="18"/>
      <c r="K154" s="29"/>
      <c r="L154" s="9"/>
      <c r="M154" s="9"/>
      <c r="N154" s="9"/>
      <c r="O154" s="17"/>
    </row>
    <row r="155" spans="1:18" x14ac:dyDescent="0.45">
      <c r="A155" s="5">
        <v>43374</v>
      </c>
      <c r="B155" s="6">
        <v>15.53</v>
      </c>
      <c r="C155" s="40">
        <v>356.25</v>
      </c>
      <c r="D155" s="40">
        <v>309</v>
      </c>
      <c r="E155" s="15">
        <f t="shared" ref="E155" si="37">(C155+D155)/100</f>
        <v>6.6524999999999999</v>
      </c>
      <c r="F155" s="15">
        <f t="shared" ref="F155" si="38">B155-E155</f>
        <v>8.8774999999999995</v>
      </c>
      <c r="G155" s="6">
        <f t="shared" ref="G155" si="39">B155-D155/100</f>
        <v>12.44</v>
      </c>
      <c r="H155" s="9"/>
      <c r="I155" s="17"/>
      <c r="J155" s="18"/>
      <c r="K155" s="29"/>
      <c r="L155" s="9"/>
      <c r="M155" s="9"/>
      <c r="N155" s="9"/>
      <c r="O155" s="17"/>
      <c r="P155" s="9"/>
    </row>
    <row r="156" spans="1:18" x14ac:dyDescent="0.45">
      <c r="A156" s="5">
        <v>43405</v>
      </c>
      <c r="B156" s="26">
        <v>14.44</v>
      </c>
      <c r="C156" s="40">
        <v>363.25</v>
      </c>
      <c r="D156" s="1">
        <v>306.39999999999998</v>
      </c>
      <c r="E156" s="15">
        <f t="shared" ref="E156" si="40">(C156+D156)/100</f>
        <v>6.6964999999999995</v>
      </c>
      <c r="F156" s="15">
        <f t="shared" ref="F156" si="41">B156-E156</f>
        <v>7.7435</v>
      </c>
      <c r="G156" s="6">
        <f t="shared" ref="G156" si="42">B156-D156/100</f>
        <v>11.375999999999999</v>
      </c>
      <c r="H156" s="9"/>
      <c r="I156" s="17"/>
      <c r="J156" s="18"/>
      <c r="K156" s="29"/>
      <c r="L156" s="9"/>
      <c r="M156" s="9"/>
      <c r="N156" s="9"/>
      <c r="O156" s="17"/>
    </row>
    <row r="157" spans="1:18" x14ac:dyDescent="0.45">
      <c r="A157" s="5">
        <v>43435</v>
      </c>
      <c r="B157" s="26">
        <v>13.78</v>
      </c>
      <c r="C157" s="40">
        <v>377.75</v>
      </c>
      <c r="D157" s="1">
        <v>310.5</v>
      </c>
      <c r="E157" s="15">
        <f>(C157+D157)/100</f>
        <v>6.8825000000000003</v>
      </c>
      <c r="F157" s="15">
        <f t="shared" ref="F157" si="43">B157-E157</f>
        <v>6.8974999999999991</v>
      </c>
      <c r="G157" s="6">
        <f t="shared" ref="G157" si="44">B157-D157/100</f>
        <v>10.674999999999999</v>
      </c>
      <c r="H157" s="15">
        <f>AVERAGE(F146:F157)</f>
        <v>7.4862083333333329</v>
      </c>
      <c r="I157" s="15">
        <f t="shared" ref="I157" si="45">AVERAGE(G146:G157)</f>
        <v>11.211833333333333</v>
      </c>
      <c r="J157" s="18"/>
      <c r="K157" s="29"/>
      <c r="L157" s="9"/>
      <c r="M157" s="9"/>
      <c r="N157" s="9"/>
      <c r="O157" s="17"/>
      <c r="P157" s="9"/>
      <c r="Q157" s="18"/>
    </row>
    <row r="158" spans="1:18" x14ac:dyDescent="0.45">
      <c r="A158" s="5">
        <v>43466</v>
      </c>
      <c r="B158" s="26">
        <v>13.96</v>
      </c>
      <c r="C158" s="6">
        <v>375.5</v>
      </c>
      <c r="D158" s="6">
        <v>313</v>
      </c>
      <c r="E158" s="15">
        <f>(C158+D158)/100</f>
        <v>6.8849999999999998</v>
      </c>
      <c r="F158" s="15">
        <f>B158-E158</f>
        <v>7.0750000000000011</v>
      </c>
      <c r="G158" s="6">
        <f t="shared" ref="G158" si="46">B158-D158/100</f>
        <v>10.830000000000002</v>
      </c>
      <c r="H158" s="17"/>
      <c r="I158" s="7"/>
      <c r="J158" s="18"/>
      <c r="K158" s="29"/>
      <c r="L158" s="9"/>
      <c r="M158" s="9"/>
      <c r="N158" s="9"/>
      <c r="O158" s="17"/>
      <c r="Q158" s="18"/>
    </row>
    <row r="159" spans="1:18" x14ac:dyDescent="0.45">
      <c r="A159" s="5">
        <v>43497</v>
      </c>
      <c r="B159" s="1">
        <v>13.89</v>
      </c>
      <c r="C159" s="15">
        <v>376.5</v>
      </c>
      <c r="D159" s="15">
        <v>310</v>
      </c>
      <c r="E159" s="15">
        <f>(C159+D159)/100</f>
        <v>6.8650000000000002</v>
      </c>
      <c r="F159" s="15">
        <f>B159-E159</f>
        <v>7.0250000000000004</v>
      </c>
      <c r="G159" s="6">
        <f t="shared" ref="G159" si="47">B159-D159/100</f>
        <v>10.790000000000001</v>
      </c>
      <c r="H159" s="17"/>
      <c r="I159" s="7"/>
      <c r="J159" s="18"/>
      <c r="K159" s="29"/>
      <c r="L159" s="9"/>
      <c r="M159" s="9"/>
      <c r="N159" s="9"/>
      <c r="O159" s="17"/>
      <c r="P159" s="9"/>
      <c r="Q159" s="18"/>
    </row>
    <row r="160" spans="1:18" x14ac:dyDescent="0.45">
      <c r="A160" s="5">
        <v>43525</v>
      </c>
      <c r="B160" s="15">
        <v>15.04</v>
      </c>
      <c r="C160" s="15">
        <v>370.75</v>
      </c>
      <c r="D160" s="15">
        <v>306</v>
      </c>
      <c r="E160" s="15">
        <f>(C160+D160)/100</f>
        <v>6.7675000000000001</v>
      </c>
      <c r="F160" s="15">
        <f>B160-E160</f>
        <v>8.2724999999999991</v>
      </c>
      <c r="G160" s="6">
        <f t="shared" ref="G160" si="48">B160-D160/100</f>
        <v>11.979999999999999</v>
      </c>
      <c r="H160" s="17"/>
      <c r="I160" s="7"/>
      <c r="J160" s="18"/>
      <c r="K160" s="29"/>
      <c r="L160" s="9"/>
      <c r="M160" s="9"/>
      <c r="N160" s="9"/>
      <c r="O160" s="17"/>
      <c r="Q160" s="18"/>
    </row>
    <row r="161" spans="1:17" x14ac:dyDescent="0.45">
      <c r="A161" s="5">
        <v>43556</v>
      </c>
      <c r="B161" s="15">
        <v>15.96</v>
      </c>
      <c r="C161" s="1">
        <v>356.5</v>
      </c>
      <c r="D161" s="1">
        <v>306.5</v>
      </c>
      <c r="E161" s="15">
        <f>(C161+D161)/100</f>
        <v>6.63</v>
      </c>
      <c r="F161" s="15">
        <f>B161-E161</f>
        <v>9.3300000000000018</v>
      </c>
      <c r="G161" s="6">
        <f t="shared" ref="G161" si="49">B161-D161/100</f>
        <v>12.895000000000001</v>
      </c>
      <c r="H161" s="17"/>
      <c r="I161" s="7"/>
      <c r="J161" s="18"/>
      <c r="K161" s="29"/>
      <c r="L161" s="9"/>
      <c r="M161" s="9"/>
      <c r="N161" s="9"/>
      <c r="O161" s="17"/>
      <c r="P161" s="9"/>
      <c r="Q161" s="18"/>
    </row>
    <row r="162" spans="1:17" x14ac:dyDescent="0.45">
      <c r="A162" s="5">
        <v>43601</v>
      </c>
      <c r="B162" s="1">
        <v>16.38</v>
      </c>
      <c r="C162" s="1">
        <v>362.5</v>
      </c>
      <c r="D162" s="1">
        <v>300.10000000000002</v>
      </c>
      <c r="E162" s="1">
        <f t="shared" ref="E162:E168" si="50">(C162+D162)/100</f>
        <v>6.6260000000000003</v>
      </c>
      <c r="F162" s="15">
        <f t="shared" ref="F162:F168" si="51">ROUND(B162-E162,2)</f>
        <v>9.75</v>
      </c>
      <c r="G162" s="45">
        <f t="shared" ref="G162:G168" si="52">ROUND(B162-D162/100,2)</f>
        <v>13.38</v>
      </c>
      <c r="I162" s="18"/>
      <c r="J162" s="29"/>
      <c r="K162" s="9"/>
      <c r="L162" s="9"/>
      <c r="M162" s="9"/>
      <c r="N162" s="17"/>
      <c r="P162" s="18"/>
    </row>
    <row r="163" spans="1:17" x14ac:dyDescent="0.45">
      <c r="A163" s="5">
        <v>43632</v>
      </c>
      <c r="B163" s="1">
        <v>16.27</v>
      </c>
      <c r="C163" s="1">
        <v>427</v>
      </c>
      <c r="D163" s="1">
        <v>321.3</v>
      </c>
      <c r="E163" s="1">
        <f t="shared" si="50"/>
        <v>7.4829999999999997</v>
      </c>
      <c r="F163" s="15">
        <f t="shared" si="51"/>
        <v>8.7899999999999991</v>
      </c>
      <c r="G163" s="45">
        <f t="shared" si="52"/>
        <v>13.06</v>
      </c>
      <c r="I163" s="18"/>
      <c r="J163" s="29"/>
      <c r="K163" s="9"/>
      <c r="L163" s="9"/>
      <c r="M163" s="9"/>
      <c r="N163" s="17"/>
      <c r="O163" s="9"/>
      <c r="P163" s="18"/>
    </row>
    <row r="164" spans="1:17" x14ac:dyDescent="0.45">
      <c r="A164" s="5">
        <v>43662</v>
      </c>
      <c r="B164" s="1">
        <v>17.55</v>
      </c>
      <c r="C164" s="1">
        <v>420.25</v>
      </c>
      <c r="D164" s="1">
        <v>313.10000000000002</v>
      </c>
      <c r="E164" s="1">
        <f t="shared" si="50"/>
        <v>7.3334999999999999</v>
      </c>
      <c r="F164" s="15">
        <f t="shared" si="51"/>
        <v>10.220000000000001</v>
      </c>
      <c r="G164" s="45">
        <f t="shared" si="52"/>
        <v>14.42</v>
      </c>
      <c r="I164" s="18"/>
      <c r="J164" s="29"/>
      <c r="K164" s="9"/>
      <c r="L164" s="9"/>
      <c r="M164" s="9"/>
      <c r="N164" s="17"/>
      <c r="P164" s="18"/>
    </row>
    <row r="165" spans="1:17" x14ac:dyDescent="0.45">
      <c r="A165" s="5">
        <v>43693</v>
      </c>
      <c r="B165" s="1">
        <v>17.600000000000001</v>
      </c>
      <c r="C165" s="1">
        <v>400.25</v>
      </c>
      <c r="D165" s="1">
        <v>300.5</v>
      </c>
      <c r="E165" s="1">
        <f t="shared" si="50"/>
        <v>7.0075000000000003</v>
      </c>
      <c r="F165" s="15">
        <f t="shared" si="51"/>
        <v>10.59</v>
      </c>
      <c r="G165" s="45">
        <f t="shared" si="52"/>
        <v>14.6</v>
      </c>
      <c r="I165" s="18"/>
      <c r="J165" s="29"/>
      <c r="K165" s="9"/>
      <c r="L165" s="9"/>
      <c r="M165" s="9"/>
      <c r="N165" s="17"/>
      <c r="O165" s="9"/>
      <c r="P165" s="18"/>
    </row>
    <row r="166" spans="1:17" x14ac:dyDescent="0.45">
      <c r="A166" s="5">
        <v>43724</v>
      </c>
      <c r="B166" s="1">
        <v>18.309999999999999</v>
      </c>
      <c r="C166" s="15">
        <v>369.75</v>
      </c>
      <c r="D166" s="43">
        <v>291.7</v>
      </c>
      <c r="E166" s="15">
        <f t="shared" si="50"/>
        <v>6.6145000000000005</v>
      </c>
      <c r="F166" s="15">
        <f t="shared" si="51"/>
        <v>11.7</v>
      </c>
      <c r="G166" s="44">
        <f t="shared" si="52"/>
        <v>15.39</v>
      </c>
      <c r="I166" s="18"/>
      <c r="J166" s="29"/>
      <c r="K166" s="9"/>
      <c r="L166" s="9"/>
      <c r="M166" s="9"/>
      <c r="N166" s="17"/>
      <c r="P166" s="18"/>
    </row>
    <row r="167" spans="1:17" x14ac:dyDescent="0.45">
      <c r="A167" s="5">
        <v>43754</v>
      </c>
      <c r="B167" s="1">
        <v>18.72</v>
      </c>
      <c r="C167" s="15">
        <v>388</v>
      </c>
      <c r="D167" s="43">
        <v>301</v>
      </c>
      <c r="E167" s="15">
        <f t="shared" si="50"/>
        <v>6.89</v>
      </c>
      <c r="F167" s="15">
        <f t="shared" si="51"/>
        <v>11.83</v>
      </c>
      <c r="G167" s="44">
        <f t="shared" si="52"/>
        <v>15.71</v>
      </c>
      <c r="I167" s="18"/>
      <c r="J167" s="29"/>
      <c r="K167" s="9"/>
      <c r="L167" s="9"/>
      <c r="M167" s="9"/>
      <c r="N167" s="17"/>
      <c r="O167" s="9"/>
      <c r="P167" s="18"/>
    </row>
    <row r="168" spans="1:17" x14ac:dyDescent="0.45">
      <c r="A168" s="5">
        <v>43785</v>
      </c>
      <c r="B168" s="1">
        <v>20.45</v>
      </c>
      <c r="C168" s="15">
        <v>390</v>
      </c>
      <c r="D168" s="43">
        <v>304.39999999999998</v>
      </c>
      <c r="E168" s="15">
        <f t="shared" si="50"/>
        <v>6.944</v>
      </c>
      <c r="F168" s="44">
        <f t="shared" si="51"/>
        <v>13.51</v>
      </c>
      <c r="G168" s="45">
        <f t="shared" si="52"/>
        <v>17.41</v>
      </c>
      <c r="I168" s="18"/>
      <c r="J168" s="29"/>
      <c r="K168" s="9"/>
      <c r="L168" s="9"/>
      <c r="M168" s="9"/>
      <c r="N168" s="17"/>
      <c r="P168" s="18"/>
    </row>
    <row r="169" spans="1:17" x14ac:dyDescent="0.45">
      <c r="A169" s="5">
        <v>43815</v>
      </c>
      <c r="B169" s="15">
        <v>19.37</v>
      </c>
      <c r="C169" s="15">
        <v>381.25</v>
      </c>
      <c r="D169" s="15">
        <v>293.10000000000002</v>
      </c>
      <c r="E169" s="15">
        <f t="shared" ref="E169" si="53">(C169+D169)/100</f>
        <v>6.7435</v>
      </c>
      <c r="F169" s="44">
        <f t="shared" ref="F169" si="54">ROUND(B169-E169,2)</f>
        <v>12.63</v>
      </c>
      <c r="G169" s="45">
        <f t="shared" ref="G169" si="55">ROUND(B169-D169/100,2)</f>
        <v>16.440000000000001</v>
      </c>
      <c r="I169" s="7"/>
      <c r="J169" s="18"/>
      <c r="K169" s="29"/>
      <c r="L169" s="9"/>
      <c r="M169" s="9"/>
      <c r="N169" s="9"/>
      <c r="O169" s="17"/>
      <c r="P169" s="9"/>
      <c r="Q169" s="18"/>
    </row>
    <row r="170" spans="1:17" x14ac:dyDescent="0.45">
      <c r="B170" s="15"/>
      <c r="C170" s="15"/>
      <c r="D170" s="15"/>
      <c r="E170" s="15"/>
      <c r="F170" s="15"/>
      <c r="G170" s="46"/>
      <c r="H170" s="17"/>
      <c r="I170" s="7"/>
      <c r="J170" s="41"/>
      <c r="K170" s="17"/>
      <c r="L170" s="17"/>
      <c r="M170" s="17"/>
      <c r="N170" s="17"/>
      <c r="O170" s="17"/>
      <c r="Q170" s="18"/>
    </row>
    <row r="171" spans="1:17" x14ac:dyDescent="0.45">
      <c r="B171" s="15"/>
      <c r="C171" s="15"/>
      <c r="D171" s="15"/>
      <c r="E171" s="15"/>
      <c r="F171" s="15"/>
      <c r="G171" s="29"/>
      <c r="H171" s="17"/>
      <c r="I171" s="7"/>
      <c r="J171" s="18"/>
      <c r="K171" s="29"/>
      <c r="L171" s="9"/>
      <c r="M171" s="9"/>
      <c r="N171" s="9"/>
      <c r="O171" s="17"/>
      <c r="P171" s="9"/>
      <c r="Q171" s="18"/>
    </row>
    <row r="172" spans="1:17" x14ac:dyDescent="0.45">
      <c r="B172" s="15"/>
      <c r="C172" s="15"/>
      <c r="D172" s="15"/>
      <c r="E172" s="15"/>
      <c r="F172" s="15"/>
      <c r="G172" s="29"/>
      <c r="H172" s="17"/>
      <c r="I172" s="7"/>
      <c r="J172" s="18"/>
      <c r="K172" s="29"/>
      <c r="L172" s="9"/>
      <c r="M172" s="9"/>
      <c r="N172" s="9"/>
      <c r="O172" s="17"/>
      <c r="Q172" s="18"/>
    </row>
    <row r="173" spans="1:17" x14ac:dyDescent="0.45">
      <c r="B173" s="15"/>
      <c r="C173" s="15"/>
      <c r="D173" s="15"/>
      <c r="E173" s="15"/>
      <c r="F173" s="15"/>
      <c r="G173" s="29"/>
      <c r="H173" s="17"/>
      <c r="I173" s="7"/>
      <c r="J173" s="18"/>
      <c r="K173" s="29"/>
      <c r="L173" s="9"/>
      <c r="M173" s="9"/>
      <c r="N173" s="9"/>
      <c r="O173" s="17"/>
      <c r="P173" s="9"/>
      <c r="Q173" s="18"/>
    </row>
    <row r="174" spans="1:17" x14ac:dyDescent="0.45">
      <c r="B174" s="15"/>
      <c r="C174" s="15"/>
      <c r="D174" s="15"/>
      <c r="E174" s="15"/>
      <c r="F174" s="15"/>
      <c r="G174" s="29"/>
      <c r="H174" s="17"/>
      <c r="I174" s="7"/>
      <c r="J174" s="18"/>
      <c r="K174" s="29"/>
      <c r="L174" s="9"/>
      <c r="M174" s="9"/>
      <c r="N174" s="9"/>
      <c r="O174" s="17"/>
      <c r="Q174" s="18"/>
    </row>
    <row r="175" spans="1:17" x14ac:dyDescent="0.45">
      <c r="B175" s="15"/>
      <c r="C175" s="15"/>
      <c r="D175" s="15"/>
      <c r="E175" s="15"/>
      <c r="F175" s="15"/>
      <c r="G175" s="29"/>
      <c r="H175" s="17"/>
      <c r="I175" s="7"/>
      <c r="J175" s="18"/>
      <c r="K175" s="29"/>
      <c r="L175" s="9"/>
      <c r="M175" s="9"/>
      <c r="N175" s="9"/>
      <c r="O175" s="17"/>
      <c r="P175" s="9"/>
      <c r="Q175" s="18"/>
    </row>
    <row r="176" spans="1:17" x14ac:dyDescent="0.45">
      <c r="B176" s="15"/>
      <c r="C176" s="15"/>
      <c r="D176" s="15"/>
      <c r="E176" s="15"/>
      <c r="F176" s="15"/>
      <c r="G176" s="29"/>
      <c r="H176" s="17"/>
      <c r="I176" s="7"/>
      <c r="J176" s="18"/>
      <c r="K176" s="29"/>
      <c r="L176" s="9"/>
      <c r="M176" s="9"/>
      <c r="N176" s="9"/>
      <c r="O176" s="17"/>
      <c r="Q176" s="18"/>
    </row>
    <row r="177" spans="2:17" x14ac:dyDescent="0.45">
      <c r="B177" s="15"/>
      <c r="C177" s="15"/>
      <c r="D177" s="15"/>
      <c r="E177" s="15"/>
      <c r="F177" s="15"/>
      <c r="G177" s="29"/>
      <c r="H177" s="17"/>
      <c r="I177" s="7"/>
      <c r="J177" s="18"/>
      <c r="K177" s="29"/>
      <c r="L177" s="9"/>
      <c r="M177" s="9"/>
      <c r="N177" s="9"/>
      <c r="O177" s="17"/>
      <c r="P177" s="9"/>
      <c r="Q177" s="18"/>
    </row>
    <row r="178" spans="2:17" x14ac:dyDescent="0.45">
      <c r="B178" s="15"/>
      <c r="C178" s="15"/>
      <c r="D178" s="15"/>
      <c r="E178" s="15"/>
      <c r="F178" s="15"/>
      <c r="G178" s="29"/>
      <c r="H178" s="17"/>
      <c r="I178" s="7"/>
      <c r="J178" s="18"/>
      <c r="K178" s="29"/>
      <c r="L178" s="9"/>
      <c r="M178" s="9"/>
      <c r="N178" s="9"/>
      <c r="O178" s="17"/>
      <c r="Q178" s="18"/>
    </row>
    <row r="179" spans="2:17" x14ac:dyDescent="0.45">
      <c r="B179" s="15"/>
      <c r="C179" s="15"/>
      <c r="D179" s="15"/>
      <c r="E179" s="15"/>
      <c r="F179" s="15"/>
      <c r="G179" s="29"/>
      <c r="H179" s="17"/>
      <c r="I179" s="7"/>
      <c r="J179" s="18"/>
      <c r="K179" s="29"/>
      <c r="L179" s="9"/>
      <c r="M179" s="9"/>
      <c r="N179" s="9"/>
      <c r="O179" s="17"/>
      <c r="P179" s="9"/>
      <c r="Q179" s="18"/>
    </row>
    <row r="180" spans="2:17" x14ac:dyDescent="0.45">
      <c r="B180" s="15"/>
      <c r="C180" s="15"/>
      <c r="D180" s="15"/>
      <c r="E180" s="15"/>
      <c r="F180" s="15"/>
      <c r="G180" s="29"/>
      <c r="H180" s="17"/>
      <c r="I180" s="7"/>
      <c r="J180" s="18"/>
      <c r="K180" s="29"/>
      <c r="L180" s="9"/>
      <c r="M180" s="9"/>
      <c r="N180" s="9"/>
      <c r="O180" s="17"/>
      <c r="Q180" s="18"/>
    </row>
    <row r="181" spans="2:17" x14ac:dyDescent="0.45">
      <c r="B181" s="15"/>
      <c r="C181" s="15"/>
      <c r="D181" s="15"/>
      <c r="E181" s="15"/>
      <c r="F181" s="15"/>
      <c r="G181" s="29"/>
      <c r="H181" s="17"/>
      <c r="I181" s="7"/>
      <c r="J181" s="18"/>
      <c r="K181" s="29"/>
      <c r="L181" s="9"/>
      <c r="M181" s="9"/>
      <c r="N181" s="9"/>
      <c r="O181" s="17"/>
      <c r="P181" s="9"/>
      <c r="Q181" s="18"/>
    </row>
    <row r="182" spans="2:17" x14ac:dyDescent="0.45">
      <c r="B182" s="15"/>
      <c r="C182" s="15"/>
      <c r="D182" s="15"/>
      <c r="E182" s="15"/>
      <c r="F182" s="15"/>
      <c r="G182" s="29"/>
      <c r="H182" s="17"/>
      <c r="I182" s="7"/>
      <c r="J182" s="18"/>
      <c r="K182" s="29"/>
      <c r="L182" s="9"/>
      <c r="M182" s="9"/>
      <c r="N182" s="9"/>
      <c r="O182" s="17"/>
      <c r="Q182" s="18"/>
    </row>
    <row r="183" spans="2:17" x14ac:dyDescent="0.45">
      <c r="B183" s="15"/>
      <c r="C183" s="15"/>
      <c r="D183" s="15"/>
      <c r="E183" s="15"/>
      <c r="F183" s="15"/>
      <c r="G183" s="29"/>
      <c r="H183" s="17"/>
      <c r="I183" s="7"/>
      <c r="J183" s="18"/>
      <c r="K183" s="29"/>
      <c r="L183" s="9"/>
      <c r="M183" s="9"/>
      <c r="N183" s="9"/>
      <c r="O183" s="17"/>
      <c r="P183" s="9"/>
      <c r="Q183" s="18"/>
    </row>
    <row r="184" spans="2:17" x14ac:dyDescent="0.45">
      <c r="B184" s="15"/>
      <c r="C184" s="15"/>
      <c r="D184" s="15"/>
      <c r="E184" s="15"/>
      <c r="F184" s="15"/>
      <c r="G184" s="29"/>
      <c r="H184" s="17"/>
      <c r="I184" s="7"/>
      <c r="J184" s="18"/>
      <c r="K184" s="29"/>
      <c r="L184" s="9"/>
      <c r="M184" s="9"/>
      <c r="N184" s="9"/>
      <c r="O184" s="17"/>
      <c r="Q184" s="18"/>
    </row>
    <row r="185" spans="2:17" x14ac:dyDescent="0.45">
      <c r="B185" s="15"/>
      <c r="C185" s="15"/>
      <c r="D185" s="15"/>
      <c r="E185" s="15"/>
      <c r="F185" s="15"/>
      <c r="G185" s="29"/>
      <c r="H185" s="17"/>
      <c r="I185" s="7"/>
      <c r="J185" s="18"/>
      <c r="K185" s="29"/>
      <c r="L185" s="9"/>
      <c r="M185" s="9"/>
      <c r="N185" s="9"/>
      <c r="O185" s="17"/>
      <c r="P185" s="9"/>
      <c r="Q185" s="18"/>
    </row>
    <row r="186" spans="2:17" x14ac:dyDescent="0.45">
      <c r="B186" s="15"/>
      <c r="C186" s="15"/>
      <c r="D186" s="15"/>
      <c r="E186" s="15"/>
      <c r="F186" s="15"/>
      <c r="G186" s="29"/>
      <c r="H186" s="17"/>
      <c r="I186" s="7"/>
      <c r="J186" s="18"/>
      <c r="K186" s="29"/>
      <c r="L186" s="9"/>
      <c r="M186" s="9"/>
      <c r="N186" s="9"/>
      <c r="O186" s="17"/>
      <c r="Q186" s="18"/>
    </row>
    <row r="187" spans="2:17" x14ac:dyDescent="0.45">
      <c r="B187" s="15"/>
      <c r="C187" s="15"/>
      <c r="D187" s="15"/>
      <c r="E187" s="15"/>
      <c r="F187" s="15"/>
      <c r="G187" s="29"/>
      <c r="H187" s="17"/>
      <c r="I187" s="7"/>
      <c r="J187" s="18"/>
      <c r="K187" s="29"/>
      <c r="L187" s="9"/>
      <c r="M187" s="9"/>
      <c r="N187" s="9"/>
      <c r="O187" s="17"/>
      <c r="P187" s="9"/>
      <c r="Q187" s="18"/>
    </row>
    <row r="188" spans="2:17" x14ac:dyDescent="0.45">
      <c r="F188" s="15"/>
      <c r="G188" s="29"/>
      <c r="H188" s="17"/>
      <c r="I188" s="7"/>
      <c r="J188" s="18"/>
      <c r="K188" s="29"/>
      <c r="L188" s="9"/>
      <c r="M188" s="9"/>
      <c r="N188" s="9"/>
      <c r="O188" s="17"/>
      <c r="Q188" s="18"/>
    </row>
    <row r="189" spans="2:17" x14ac:dyDescent="0.45">
      <c r="G189" s="17"/>
      <c r="H189" s="17"/>
      <c r="I189" s="7"/>
      <c r="J189" s="18"/>
      <c r="K189" s="29"/>
      <c r="L189" s="9"/>
      <c r="M189" s="9"/>
      <c r="N189" s="9"/>
      <c r="O189" s="17"/>
      <c r="P189" s="9"/>
      <c r="Q189" s="18"/>
    </row>
    <row r="190" spans="2:17" x14ac:dyDescent="0.45">
      <c r="G190" s="17"/>
      <c r="H190" s="17"/>
      <c r="I190" s="7"/>
      <c r="J190" s="18"/>
      <c r="K190" s="29"/>
      <c r="L190" s="9"/>
      <c r="M190" s="9"/>
      <c r="N190" s="9"/>
      <c r="O190" s="17"/>
      <c r="Q190" s="18"/>
    </row>
    <row r="191" spans="2:17" x14ac:dyDescent="0.45">
      <c r="G191" s="17"/>
      <c r="H191" s="17"/>
      <c r="I191" s="7"/>
      <c r="J191" s="18"/>
      <c r="K191" s="29"/>
      <c r="L191" s="9"/>
      <c r="M191" s="9"/>
      <c r="N191" s="9"/>
      <c r="O191" s="17"/>
      <c r="P191" s="9"/>
      <c r="Q191" s="18"/>
    </row>
    <row r="192" spans="2:17" x14ac:dyDescent="0.45">
      <c r="G192" s="17"/>
      <c r="H192" s="17"/>
      <c r="I192" s="7"/>
      <c r="J192" s="18"/>
      <c r="K192" s="29"/>
      <c r="L192" s="9"/>
      <c r="M192" s="9"/>
      <c r="N192" s="9"/>
      <c r="O192" s="17"/>
      <c r="Q192" s="18"/>
    </row>
    <row r="193" spans="7:17" x14ac:dyDescent="0.45">
      <c r="G193" s="17"/>
      <c r="H193" s="17"/>
      <c r="I193" s="7"/>
      <c r="J193" s="18"/>
      <c r="K193" s="29"/>
      <c r="L193" s="9"/>
      <c r="M193" s="9"/>
      <c r="N193" s="9"/>
      <c r="O193" s="17"/>
      <c r="P193" s="9"/>
      <c r="Q193" s="18"/>
    </row>
    <row r="194" spans="7:17" x14ac:dyDescent="0.45">
      <c r="G194" s="17"/>
      <c r="H194" s="17"/>
      <c r="I194" s="7"/>
      <c r="J194" s="18"/>
      <c r="K194" s="29"/>
      <c r="L194" s="9"/>
      <c r="M194" s="9"/>
      <c r="N194" s="9"/>
      <c r="O194" s="17"/>
      <c r="Q194" s="18"/>
    </row>
    <row r="195" spans="7:17" x14ac:dyDescent="0.45">
      <c r="G195" s="17"/>
      <c r="H195" s="17"/>
      <c r="I195" s="7"/>
      <c r="J195" s="18"/>
      <c r="K195" s="29"/>
      <c r="L195" s="9"/>
      <c r="M195" s="9"/>
      <c r="N195" s="9"/>
      <c r="O195" s="17"/>
      <c r="P195" s="9"/>
      <c r="Q195" s="18"/>
    </row>
    <row r="196" spans="7:17" x14ac:dyDescent="0.45">
      <c r="G196" s="8"/>
      <c r="H196" s="17"/>
      <c r="I196" s="7"/>
      <c r="J196" s="18"/>
      <c r="K196" s="29"/>
      <c r="L196" s="9"/>
      <c r="M196" s="9"/>
      <c r="N196" s="9"/>
      <c r="O196" s="17"/>
      <c r="Q196" s="18"/>
    </row>
    <row r="197" spans="7:17" x14ac:dyDescent="0.45">
      <c r="H197" s="17"/>
      <c r="I197" s="7"/>
      <c r="J197" s="18"/>
      <c r="K197" s="29"/>
      <c r="L197" s="9"/>
      <c r="M197" s="9"/>
      <c r="N197" s="9"/>
      <c r="O197" s="17"/>
      <c r="P197" s="9"/>
      <c r="Q197" s="18"/>
    </row>
    <row r="198" spans="7:17" x14ac:dyDescent="0.45">
      <c r="H198" s="17"/>
      <c r="I198" s="7"/>
      <c r="J198" s="18"/>
      <c r="K198" s="29"/>
      <c r="L198" s="9"/>
      <c r="M198" s="9"/>
      <c r="N198" s="9"/>
      <c r="O198" s="17"/>
      <c r="Q198" s="18"/>
    </row>
    <row r="199" spans="7:17" x14ac:dyDescent="0.45">
      <c r="H199" s="17"/>
      <c r="I199" s="7"/>
      <c r="J199" s="18"/>
      <c r="K199" s="29"/>
      <c r="L199" s="9"/>
      <c r="M199" s="9"/>
      <c r="N199" s="9"/>
      <c r="O199" s="17"/>
      <c r="P199" s="9"/>
      <c r="Q199" s="18"/>
    </row>
    <row r="200" spans="7:17" x14ac:dyDescent="0.45">
      <c r="H200" s="17"/>
      <c r="I200" s="7"/>
      <c r="J200" s="18"/>
      <c r="K200" s="29"/>
      <c r="L200" s="9"/>
      <c r="M200" s="9"/>
      <c r="N200" s="9"/>
      <c r="O200" s="17"/>
      <c r="Q200" s="18"/>
    </row>
    <row r="201" spans="7:17" x14ac:dyDescent="0.45">
      <c r="H201" s="17"/>
      <c r="I201" s="7"/>
      <c r="J201" s="18"/>
      <c r="K201" s="29"/>
      <c r="L201" s="9"/>
      <c r="M201" s="9"/>
      <c r="N201" s="9"/>
      <c r="O201" s="17"/>
      <c r="P201" s="9"/>
      <c r="Q201" s="18"/>
    </row>
    <row r="202" spans="7:17" x14ac:dyDescent="0.45">
      <c r="H202" s="17"/>
      <c r="I202" s="7"/>
      <c r="J202" s="18"/>
      <c r="K202" s="29"/>
      <c r="L202" s="9"/>
      <c r="M202" s="9"/>
      <c r="N202" s="9"/>
      <c r="O202" s="18"/>
      <c r="Q202" s="18"/>
    </row>
    <row r="203" spans="7:17" x14ac:dyDescent="0.45">
      <c r="H203" s="17"/>
      <c r="I203" s="7"/>
      <c r="J203" s="18"/>
      <c r="K203" s="29"/>
      <c r="L203" s="9"/>
      <c r="M203" s="9"/>
      <c r="N203" s="9"/>
      <c r="O203" s="17"/>
      <c r="P203" s="9"/>
      <c r="Q203" s="18"/>
    </row>
    <row r="204" spans="7:17" x14ac:dyDescent="0.45">
      <c r="H204" s="17"/>
      <c r="I204" s="7"/>
      <c r="J204" s="18"/>
      <c r="K204" s="29"/>
      <c r="L204" s="9"/>
      <c r="M204" s="9"/>
      <c r="N204" s="9"/>
      <c r="O204" s="18"/>
      <c r="Q204" s="18"/>
    </row>
    <row r="205" spans="7:17" x14ac:dyDescent="0.45">
      <c r="H205" s="17"/>
      <c r="I205" s="7"/>
      <c r="J205" s="18"/>
      <c r="K205" s="29"/>
      <c r="L205" s="9"/>
      <c r="M205" s="9"/>
      <c r="N205" s="9"/>
      <c r="O205" s="17"/>
      <c r="P205" s="9"/>
      <c r="Q205" s="18"/>
    </row>
    <row r="206" spans="7:17" x14ac:dyDescent="0.45">
      <c r="H206" s="17"/>
      <c r="I206" s="7"/>
      <c r="J206" s="18"/>
      <c r="K206" s="29"/>
      <c r="L206" s="9"/>
      <c r="M206" s="9"/>
      <c r="N206" s="9"/>
      <c r="O206" s="18"/>
      <c r="Q206" s="18"/>
    </row>
    <row r="207" spans="7:17" x14ac:dyDescent="0.45">
      <c r="H207" s="17"/>
      <c r="I207" s="7"/>
      <c r="J207" s="18"/>
      <c r="K207" s="29"/>
      <c r="L207" s="9"/>
      <c r="M207" s="9"/>
      <c r="N207" s="9"/>
      <c r="O207" s="17"/>
      <c r="P207" s="9"/>
      <c r="Q207" s="18"/>
    </row>
    <row r="208" spans="7:17" x14ac:dyDescent="0.45">
      <c r="H208" s="17"/>
      <c r="I208" s="7"/>
      <c r="L208" s="9"/>
      <c r="M208" s="9"/>
      <c r="N208" s="9"/>
      <c r="O208" s="18"/>
    </row>
    <row r="209" spans="8:16" x14ac:dyDescent="0.45">
      <c r="H209" s="17"/>
      <c r="I209" s="7"/>
      <c r="L209" s="9"/>
      <c r="M209" s="9"/>
      <c r="N209" s="9"/>
      <c r="O209" s="17"/>
      <c r="P209" s="9"/>
    </row>
    <row r="210" spans="8:16" x14ac:dyDescent="0.45">
      <c r="H210" s="17"/>
      <c r="I210" s="7"/>
    </row>
    <row r="211" spans="8:16" x14ac:dyDescent="0.45">
      <c r="H211" s="17"/>
      <c r="I211" s="7"/>
      <c r="O211">
        <v>355.75</v>
      </c>
      <c r="P211">
        <v>326.5</v>
      </c>
    </row>
    <row r="212" spans="8:16" x14ac:dyDescent="0.45">
      <c r="H212" s="17"/>
      <c r="I212" s="7"/>
    </row>
    <row r="213" spans="8:16" x14ac:dyDescent="0.45">
      <c r="H213" s="17"/>
      <c r="I213" s="7"/>
    </row>
    <row r="214" spans="8:16" x14ac:dyDescent="0.45">
      <c r="H214" s="17"/>
      <c r="I214" s="7"/>
    </row>
  </sheetData>
  <pageMargins left="0.7" right="0.7" top="0.75" bottom="0.75" header="0.3" footer="0.3"/>
  <pageSetup orientation="portrait" horizontalDpi="1200" verticalDpi="1200" r:id="rId1"/>
  <customProperties>
    <customPr name="GvHasTableInf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ROF-MPP</vt:lpstr>
      <vt:lpstr>Historical ROF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jsiewert</dc:creator>
  <cp:lastModifiedBy>Justin Siewert</cp:lastModifiedBy>
  <dcterms:created xsi:type="dcterms:W3CDTF">2015-06-16T16:39:43Z</dcterms:created>
  <dcterms:modified xsi:type="dcterms:W3CDTF">2020-01-14T14:50:06Z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vWorkbookVersion">
    <vt:i4>5</vt:i4>
  </property>
</Properties>
</file>