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6835" windowHeight="14880"/>
  </bookViews>
  <sheets>
    <sheet name="ROF Profit Calculator" sheetId="2" r:id="rId1"/>
  </sheets>
  <calcPr calcId="125725"/>
</workbook>
</file>

<file path=xl/calcChain.xml><?xml version="1.0" encoding="utf-8"?>
<calcChain xmlns="http://schemas.openxmlformats.org/spreadsheetml/2006/main">
  <c r="P23" i="2"/>
  <c r="F23"/>
  <c r="F24"/>
  <c r="F25"/>
  <c r="E11"/>
  <c r="F11"/>
  <c r="G11"/>
  <c r="H11"/>
  <c r="I11"/>
  <c r="J11"/>
  <c r="K11"/>
  <c r="L11"/>
  <c r="M11"/>
  <c r="N11"/>
  <c r="O11"/>
  <c r="P11"/>
  <c r="Q11"/>
  <c r="R11"/>
  <c r="S11"/>
  <c r="T11"/>
  <c r="D11"/>
  <c r="E14"/>
  <c r="F14"/>
  <c r="G14"/>
  <c r="H14"/>
  <c r="I14"/>
  <c r="J14"/>
  <c r="K14"/>
  <c r="L14"/>
  <c r="M14"/>
  <c r="N14"/>
  <c r="O14"/>
  <c r="P14"/>
  <c r="Q14"/>
  <c r="R14"/>
  <c r="S14"/>
  <c r="T14"/>
  <c r="D14"/>
  <c r="P25"/>
  <c r="P24"/>
  <c r="L25"/>
  <c r="L24"/>
  <c r="L23"/>
  <c r="L22"/>
  <c r="L20"/>
  <c r="L19"/>
  <c r="L18"/>
</calcChain>
</file>

<file path=xl/sharedStrings.xml><?xml version="1.0" encoding="utf-8"?>
<sst xmlns="http://schemas.openxmlformats.org/spreadsheetml/2006/main" count="29" uniqueCount="28">
  <si>
    <t>Current:</t>
  </si>
  <si>
    <t>(Current ROF market value)</t>
  </si>
  <si>
    <t>Maximum:</t>
  </si>
  <si>
    <t>Minimum:</t>
  </si>
  <si>
    <t>At Current Market Value:</t>
  </si>
  <si>
    <t>(If ROF settles at current market value)</t>
  </si>
  <si>
    <t>Hedge Ceiling:</t>
  </si>
  <si>
    <t>Hedge Floor:</t>
  </si>
  <si>
    <t>Estimated Profit Margins Per Cwt.</t>
  </si>
  <si>
    <r>
      <t xml:space="preserve">Input values into the </t>
    </r>
    <r>
      <rPr>
        <b/>
        <sz val="11"/>
        <rFont val="Calibri"/>
        <family val="2"/>
        <scheme val="minor"/>
      </rPr>
      <t>yellow</t>
    </r>
    <r>
      <rPr>
        <b/>
        <sz val="11"/>
        <color theme="1"/>
        <rFont val="Calibri"/>
        <family val="2"/>
        <scheme val="minor"/>
      </rPr>
      <t xml:space="preserve"> cells to estimate profitability.</t>
    </r>
  </si>
  <si>
    <t>Cost of Corn &amp; Forage Production:</t>
  </si>
  <si>
    <t>(All other costs of production including labor, buildings, interest, machinery, etc.)</t>
  </si>
  <si>
    <t>Estimated Profit:</t>
  </si>
  <si>
    <t>Basis</t>
  </si>
  <si>
    <t>(Enter your cost of corn production in $/bushel, used for ROF FeedLite)</t>
  </si>
  <si>
    <t>ROF Margins:</t>
  </si>
  <si>
    <t>ROFL Margins:</t>
  </si>
  <si>
    <t>(If ROFL settles at current market value)</t>
  </si>
  <si>
    <t>(Current ROFL FeedLite market value)</t>
  </si>
  <si>
    <t>(If ROFL settles at or above hedge ceiling)</t>
  </si>
  <si>
    <t>(If ROFL settles at or below hedge floor)</t>
  </si>
  <si>
    <t>(If ROF settles at or below hedge floor)</t>
  </si>
  <si>
    <t>(If ROF settles at or above hedge ceiling)</t>
  </si>
  <si>
    <t>Revenue Over Feed (ROF) Hedge</t>
  </si>
  <si>
    <t>Revenue Over FeedLite (ROFL) Hedge</t>
  </si>
  <si>
    <t>Non-Feed Production Costs ($/cwt.)</t>
  </si>
  <si>
    <t>(A typical basis for producers in the Upper Midwest is $1.90/cwt. over ROF)</t>
  </si>
  <si>
    <t>Revenue Over Feed Profit Estimating Calculator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</si>
</sst>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E101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44" fontId="0" fillId="2" borderId="1" xfId="1" applyFont="1" applyFill="1" applyBorder="1" applyProtection="1">
      <protection locked="0"/>
    </xf>
    <xf numFmtId="0" fontId="0" fillId="3" borderId="0" xfId="0" applyFill="1" applyBorder="1"/>
    <xf numFmtId="44" fontId="0" fillId="3" borderId="0" xfId="1" applyFont="1" applyFill="1" applyBorder="1"/>
    <xf numFmtId="0" fontId="0" fillId="3" borderId="0" xfId="0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/>
    <xf numFmtId="0" fontId="0" fillId="3" borderId="0" xfId="0" applyFill="1" applyBorder="1" applyProtection="1">
      <protection hidden="1"/>
    </xf>
    <xf numFmtId="0" fontId="0" fillId="3" borderId="3" xfId="0" applyFill="1" applyBorder="1"/>
    <xf numFmtId="0" fontId="0" fillId="3" borderId="4" xfId="0" applyFill="1" applyBorder="1"/>
    <xf numFmtId="44" fontId="0" fillId="3" borderId="4" xfId="1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 applyAlignment="1">
      <alignment horizontal="center"/>
    </xf>
    <xf numFmtId="44" fontId="4" fillId="3" borderId="0" xfId="1" applyFont="1" applyFill="1" applyBorder="1" applyAlignment="1">
      <alignment horizontal="center"/>
    </xf>
    <xf numFmtId="0" fontId="0" fillId="0" borderId="0" xfId="0" applyFill="1"/>
    <xf numFmtId="0" fontId="0" fillId="3" borderId="0" xfId="0" applyFill="1" applyBorder="1" applyAlignment="1"/>
    <xf numFmtId="0" fontId="3" fillId="9" borderId="11" xfId="0" applyFont="1" applyFill="1" applyBorder="1" applyAlignment="1"/>
    <xf numFmtId="0" fontId="3" fillId="9" borderId="2" xfId="0" applyFont="1" applyFill="1" applyBorder="1" applyAlignment="1"/>
    <xf numFmtId="0" fontId="0" fillId="4" borderId="11" xfId="0" applyFill="1" applyBorder="1" applyAlignment="1"/>
    <xf numFmtId="0" fontId="0" fillId="4" borderId="2" xfId="0" applyFill="1" applyBorder="1" applyAlignment="1"/>
    <xf numFmtId="0" fontId="7" fillId="7" borderId="3" xfId="0" applyFont="1" applyFill="1" applyBorder="1"/>
    <xf numFmtId="0" fontId="7" fillId="7" borderId="4" xfId="0" applyFont="1" applyFill="1" applyBorder="1"/>
    <xf numFmtId="44" fontId="0" fillId="7" borderId="4" xfId="1" applyFont="1" applyFill="1" applyBorder="1" applyAlignment="1">
      <alignment horizontal="right"/>
    </xf>
    <xf numFmtId="44" fontId="0" fillId="7" borderId="5" xfId="1" applyFont="1" applyFill="1" applyBorder="1" applyAlignment="1">
      <alignment horizontal="right"/>
    </xf>
    <xf numFmtId="0" fontId="0" fillId="7" borderId="8" xfId="0" applyFill="1" applyBorder="1"/>
    <xf numFmtId="0" fontId="0" fillId="7" borderId="9" xfId="0" applyFill="1" applyBorder="1"/>
    <xf numFmtId="44" fontId="0" fillId="7" borderId="9" xfId="1" applyFont="1" applyFill="1" applyBorder="1" applyAlignment="1">
      <alignment horizontal="right"/>
    </xf>
    <xf numFmtId="44" fontId="0" fillId="7" borderId="10" xfId="1" applyFont="1" applyFill="1" applyBorder="1" applyAlignment="1">
      <alignment horizontal="right"/>
    </xf>
    <xf numFmtId="0" fontId="0" fillId="6" borderId="3" xfId="0" applyFill="1" applyBorder="1"/>
    <xf numFmtId="0" fontId="0" fillId="6" borderId="4" xfId="0" applyFill="1" applyBorder="1"/>
    <xf numFmtId="44" fontId="0" fillId="6" borderId="4" xfId="1" applyFont="1" applyFill="1" applyBorder="1" applyAlignment="1">
      <alignment horizontal="right"/>
    </xf>
    <xf numFmtId="44" fontId="0" fillId="6" borderId="5" xfId="1" applyFont="1" applyFill="1" applyBorder="1" applyAlignment="1">
      <alignment horizontal="right"/>
    </xf>
    <xf numFmtId="0" fontId="0" fillId="6" borderId="8" xfId="0" applyFill="1" applyBorder="1"/>
    <xf numFmtId="0" fontId="0" fillId="6" borderId="9" xfId="0" applyFill="1" applyBorder="1"/>
    <xf numFmtId="44" fontId="0" fillId="6" borderId="9" xfId="1" applyFont="1" applyFill="1" applyBorder="1" applyAlignment="1">
      <alignment horizontal="right"/>
    </xf>
    <xf numFmtId="44" fontId="0" fillId="6" borderId="10" xfId="1" applyFont="1" applyFill="1" applyBorder="1" applyAlignment="1">
      <alignment horizontal="right"/>
    </xf>
    <xf numFmtId="0" fontId="0" fillId="3" borderId="5" xfId="0" applyFill="1" applyBorder="1" applyProtection="1"/>
    <xf numFmtId="0" fontId="0" fillId="3" borderId="7" xfId="0" applyFill="1" applyBorder="1" applyProtection="1"/>
    <xf numFmtId="0" fontId="2" fillId="3" borderId="9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16" xfId="0" applyFill="1" applyBorder="1" applyAlignment="1"/>
    <xf numFmtId="0" fontId="3" fillId="9" borderId="16" xfId="0" applyFont="1" applyFill="1" applyBorder="1" applyAlignment="1"/>
    <xf numFmtId="0" fontId="0" fillId="4" borderId="17" xfId="0" applyFill="1" applyBorder="1" applyAlignment="1"/>
    <xf numFmtId="0" fontId="0" fillId="4" borderId="18" xfId="0" applyFill="1" applyBorder="1" applyAlignment="1"/>
    <xf numFmtId="0" fontId="0" fillId="4" borderId="19" xfId="0" applyFill="1" applyBorder="1" applyAlignment="1"/>
    <xf numFmtId="0" fontId="2" fillId="3" borderId="9" xfId="0" applyFont="1" applyFill="1" applyBorder="1" applyProtection="1"/>
    <xf numFmtId="0" fontId="2" fillId="3" borderId="4" xfId="0" applyFont="1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44" fontId="0" fillId="8" borderId="1" xfId="1" applyFont="1" applyFill="1" applyBorder="1" applyProtection="1">
      <protection hidden="1"/>
    </xf>
    <xf numFmtId="44" fontId="0" fillId="8" borderId="20" xfId="1" applyFont="1" applyFill="1" applyBorder="1" applyProtection="1">
      <protection hidden="1"/>
    </xf>
    <xf numFmtId="44" fontId="0" fillId="2" borderId="23" xfId="1" applyFont="1" applyFill="1" applyBorder="1" applyProtection="1">
      <protection locked="0"/>
    </xf>
    <xf numFmtId="44" fontId="0" fillId="2" borderId="20" xfId="1" applyFont="1" applyFill="1" applyBorder="1"/>
    <xf numFmtId="44" fontId="0" fillId="3" borderId="0" xfId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8" fillId="9" borderId="14" xfId="0" applyFont="1" applyFill="1" applyBorder="1" applyAlignment="1"/>
    <xf numFmtId="0" fontId="8" fillId="9" borderId="15" xfId="0" applyFont="1" applyFill="1" applyBorder="1" applyAlignment="1"/>
    <xf numFmtId="0" fontId="0" fillId="4" borderId="13" xfId="0" applyFill="1" applyBorder="1" applyAlignment="1"/>
    <xf numFmtId="0" fontId="0" fillId="4" borderId="12" xfId="0" applyFill="1" applyBorder="1" applyAlignment="1"/>
    <xf numFmtId="0" fontId="0" fillId="4" borderId="21" xfId="0" applyFill="1" applyBorder="1" applyAlignment="1"/>
    <xf numFmtId="44" fontId="0" fillId="2" borderId="26" xfId="1" applyFont="1" applyFill="1" applyBorder="1" applyProtection="1">
      <protection locked="0"/>
    </xf>
    <xf numFmtId="0" fontId="0" fillId="5" borderId="15" xfId="0" applyFill="1" applyBorder="1"/>
    <xf numFmtId="0" fontId="0" fillId="5" borderId="15" xfId="0" applyFill="1" applyBorder="1" applyProtection="1"/>
    <xf numFmtId="0" fontId="0" fillId="5" borderId="27" xfId="0" applyFill="1" applyBorder="1" applyProtection="1"/>
    <xf numFmtId="0" fontId="7" fillId="9" borderId="15" xfId="0" applyFont="1" applyFill="1" applyBorder="1" applyProtection="1"/>
    <xf numFmtId="0" fontId="7" fillId="9" borderId="15" xfId="0" applyFont="1" applyFill="1" applyBorder="1"/>
    <xf numFmtId="0" fontId="7" fillId="9" borderId="27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vertical="top" wrapText="1"/>
      <protection hidden="1"/>
    </xf>
    <xf numFmtId="0" fontId="5" fillId="3" borderId="0" xfId="0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0" fillId="0" borderId="1" xfId="0" applyBorder="1" applyAlignment="1"/>
    <xf numFmtId="0" fontId="3" fillId="5" borderId="14" xfId="0" applyFont="1" applyFill="1" applyBorder="1" applyAlignment="1"/>
    <xf numFmtId="0" fontId="3" fillId="5" borderId="15" xfId="0" applyFont="1" applyFill="1" applyBorder="1" applyAlignment="1"/>
    <xf numFmtId="0" fontId="0" fillId="4" borderId="13" xfId="0" applyFill="1" applyBorder="1" applyAlignment="1" applyProtection="1">
      <protection hidden="1"/>
    </xf>
    <xf numFmtId="0" fontId="0" fillId="4" borderId="12" xfId="0" applyFill="1" applyBorder="1" applyAlignment="1" applyProtection="1">
      <protection hidden="1"/>
    </xf>
    <xf numFmtId="0" fontId="0" fillId="4" borderId="21" xfId="0" applyFill="1" applyBorder="1" applyAlignment="1" applyProtection="1">
      <protection hidden="1"/>
    </xf>
    <xf numFmtId="0" fontId="0" fillId="4" borderId="16" xfId="0" applyFill="1" applyBorder="1" applyAlignment="1" applyProtection="1">
      <protection hidden="1"/>
    </xf>
    <xf numFmtId="0" fontId="0" fillId="4" borderId="11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17" xfId="0" applyFill="1" applyBorder="1" applyAlignment="1" applyProtection="1">
      <protection hidden="1"/>
    </xf>
    <xf numFmtId="0" fontId="0" fillId="4" borderId="18" xfId="0" applyFill="1" applyBorder="1" applyAlignment="1" applyProtection="1">
      <protection hidden="1"/>
    </xf>
    <xf numFmtId="0" fontId="0" fillId="4" borderId="19" xfId="0" applyFill="1" applyBorder="1" applyAlignment="1" applyProtection="1">
      <protection hidden="1"/>
    </xf>
    <xf numFmtId="0" fontId="3" fillId="5" borderId="16" xfId="0" applyFont="1" applyFill="1" applyBorder="1" applyAlignment="1" applyProtection="1">
      <protection hidden="1"/>
    </xf>
    <xf numFmtId="0" fontId="3" fillId="5" borderId="11" xfId="0" applyFont="1" applyFill="1" applyBorder="1" applyAlignment="1" applyProtection="1">
      <protection hidden="1"/>
    </xf>
    <xf numFmtId="0" fontId="3" fillId="5" borderId="2" xfId="0" applyFont="1" applyFill="1" applyBorder="1" applyAlignment="1" applyProtection="1">
      <protection hidden="1"/>
    </xf>
    <xf numFmtId="0" fontId="0" fillId="4" borderId="22" xfId="0" applyFill="1" applyBorder="1" applyAlignment="1"/>
    <xf numFmtId="0" fontId="0" fillId="0" borderId="23" xfId="0" applyBorder="1" applyAlignment="1"/>
    <xf numFmtId="0" fontId="0" fillId="4" borderId="24" xfId="0" applyFill="1" applyBorder="1" applyAlignment="1" applyProtection="1">
      <protection hidden="1"/>
    </xf>
    <xf numFmtId="0" fontId="0" fillId="4" borderId="25" xfId="0" applyFill="1" applyBorder="1" applyAlignment="1"/>
    <xf numFmtId="0" fontId="0" fillId="0" borderId="20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EC2020"/>
      <color rgb="FFBE101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K27"/>
  <sheetViews>
    <sheetView tabSelected="1" workbookViewId="0">
      <selection activeCell="P20" sqref="P20"/>
    </sheetView>
  </sheetViews>
  <sheetFormatPr defaultRowHeight="15"/>
  <cols>
    <col min="1" max="1" width="1.42578125" customWidth="1"/>
    <col min="3" max="3" width="7.5703125" customWidth="1"/>
    <col min="6" max="6" width="9.28515625" customWidth="1"/>
    <col min="8" max="8" width="9.85546875" customWidth="1"/>
    <col min="10" max="10" width="10.7109375" customWidth="1"/>
    <col min="15" max="15" width="9.140625" customWidth="1"/>
  </cols>
  <sheetData>
    <row r="1" spans="2:37" ht="7.5" customHeight="1" thickBot="1"/>
    <row r="2" spans="2:37">
      <c r="B2" s="8"/>
      <c r="C2" s="9"/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9"/>
      <c r="P2" s="9"/>
      <c r="Q2" s="9"/>
      <c r="R2" s="9"/>
      <c r="S2" s="9"/>
      <c r="T2" s="11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2:37" ht="23.25">
      <c r="B3" s="12"/>
      <c r="C3" s="2"/>
      <c r="D3" s="73" t="s">
        <v>27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3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2:37">
      <c r="B4" s="12"/>
      <c r="C4" s="2"/>
      <c r="D4" s="2"/>
      <c r="E4" s="16"/>
      <c r="F4" s="16"/>
      <c r="G4" s="16"/>
      <c r="H4" s="2"/>
      <c r="I4" s="74" t="s">
        <v>9</v>
      </c>
      <c r="J4" s="75"/>
      <c r="K4" s="75"/>
      <c r="L4" s="75"/>
      <c r="M4" s="75"/>
      <c r="N4" s="75"/>
      <c r="O4" s="18"/>
      <c r="P4" s="15"/>
      <c r="Q4" s="15"/>
      <c r="R4" s="15"/>
      <c r="S4" s="15"/>
      <c r="T4" s="13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2:37" s="17" customFormat="1" ht="15.75" thickBot="1">
      <c r="B5" s="12"/>
      <c r="C5" s="2"/>
      <c r="D5" s="2"/>
      <c r="E5" s="2"/>
      <c r="F5" s="2"/>
      <c r="G5" s="2"/>
      <c r="H5" s="2"/>
      <c r="I5" s="2"/>
      <c r="J5" s="2"/>
      <c r="K5" s="2"/>
      <c r="L5" s="15"/>
      <c r="M5" s="15"/>
      <c r="N5" s="15"/>
      <c r="O5" s="15"/>
      <c r="P5" s="15"/>
      <c r="Q5" s="15"/>
      <c r="R5" s="15"/>
      <c r="S5" s="15"/>
      <c r="T5" s="58"/>
    </row>
    <row r="6" spans="2:37">
      <c r="B6" s="90" t="s">
        <v>25</v>
      </c>
      <c r="C6" s="91"/>
      <c r="D6" s="91"/>
      <c r="E6" s="91"/>
      <c r="F6" s="55">
        <v>8</v>
      </c>
      <c r="G6" s="50" t="s">
        <v>11</v>
      </c>
      <c r="H6" s="9"/>
      <c r="I6" s="9"/>
      <c r="J6" s="9"/>
      <c r="K6" s="9"/>
      <c r="L6" s="9"/>
      <c r="M6" s="9"/>
      <c r="N6" s="39"/>
      <c r="O6" s="2"/>
      <c r="P6" s="4"/>
      <c r="Q6" s="4"/>
      <c r="R6" s="4"/>
      <c r="S6" s="4"/>
      <c r="T6" s="40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2:37">
      <c r="B7" s="92" t="s">
        <v>10</v>
      </c>
      <c r="C7" s="75"/>
      <c r="D7" s="75"/>
      <c r="E7" s="75"/>
      <c r="F7" s="1">
        <v>4</v>
      </c>
      <c r="G7" s="6" t="s">
        <v>14</v>
      </c>
      <c r="H7" s="2"/>
      <c r="I7" s="2"/>
      <c r="J7" s="2"/>
      <c r="K7" s="2"/>
      <c r="L7" s="4"/>
      <c r="M7" s="4"/>
      <c r="N7" s="40"/>
      <c r="O7" s="2"/>
      <c r="P7" s="4"/>
      <c r="Q7" s="4"/>
      <c r="R7" s="4"/>
      <c r="S7" s="4"/>
      <c r="T7" s="40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2:37" ht="15.75" thickBot="1">
      <c r="B8" s="93" t="s">
        <v>13</v>
      </c>
      <c r="C8" s="94"/>
      <c r="D8" s="94"/>
      <c r="E8" s="94"/>
      <c r="F8" s="56">
        <v>1.5</v>
      </c>
      <c r="G8" s="41" t="s">
        <v>26</v>
      </c>
      <c r="H8" s="42"/>
      <c r="I8" s="42"/>
      <c r="J8" s="42"/>
      <c r="K8" s="42"/>
      <c r="L8" s="51"/>
      <c r="M8" s="51"/>
      <c r="N8" s="52"/>
      <c r="O8" s="2"/>
      <c r="P8" s="4"/>
      <c r="Q8" s="2"/>
      <c r="R8" s="2"/>
      <c r="S8" s="2"/>
      <c r="T8" s="4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2:37" ht="15.75" thickBot="1">
      <c r="B9" s="12"/>
      <c r="C9" s="18"/>
      <c r="D9" s="18"/>
      <c r="E9" s="18"/>
      <c r="F9" s="18"/>
      <c r="G9" s="3"/>
      <c r="H9" s="6"/>
      <c r="I9" s="2"/>
      <c r="J9" s="2"/>
      <c r="K9" s="2"/>
      <c r="L9" s="2"/>
      <c r="M9" s="4"/>
      <c r="N9" s="4"/>
      <c r="O9" s="4"/>
      <c r="P9" s="4"/>
      <c r="Q9" s="2"/>
      <c r="R9" s="2"/>
      <c r="S9" s="2"/>
      <c r="T9" s="4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2:37">
      <c r="B10" s="23" t="s">
        <v>15</v>
      </c>
      <c r="C10" s="24"/>
      <c r="D10" s="25">
        <v>4</v>
      </c>
      <c r="E10" s="25">
        <v>4.5</v>
      </c>
      <c r="F10" s="25">
        <v>5</v>
      </c>
      <c r="G10" s="25">
        <v>5.5</v>
      </c>
      <c r="H10" s="25">
        <v>6</v>
      </c>
      <c r="I10" s="25">
        <v>6.5</v>
      </c>
      <c r="J10" s="25">
        <v>7</v>
      </c>
      <c r="K10" s="25">
        <v>7.5</v>
      </c>
      <c r="L10" s="25">
        <v>8</v>
      </c>
      <c r="M10" s="25">
        <v>8.5</v>
      </c>
      <c r="N10" s="25">
        <v>9</v>
      </c>
      <c r="O10" s="25">
        <v>9.5</v>
      </c>
      <c r="P10" s="25">
        <v>10</v>
      </c>
      <c r="Q10" s="25">
        <v>10.5</v>
      </c>
      <c r="R10" s="25">
        <v>11</v>
      </c>
      <c r="S10" s="25">
        <v>11.5</v>
      </c>
      <c r="T10" s="26">
        <v>12</v>
      </c>
    </row>
    <row r="11" spans="2:37" ht="15.75" thickBot="1">
      <c r="B11" s="27" t="s">
        <v>12</v>
      </c>
      <c r="C11" s="28"/>
      <c r="D11" s="29">
        <f t="shared" ref="D11:T11" si="0">D10-$F$6+$F8</f>
        <v>-2.5</v>
      </c>
      <c r="E11" s="29">
        <f t="shared" si="0"/>
        <v>-2</v>
      </c>
      <c r="F11" s="29">
        <f t="shared" si="0"/>
        <v>-1.5</v>
      </c>
      <c r="G11" s="29">
        <f t="shared" si="0"/>
        <v>-1</v>
      </c>
      <c r="H11" s="29">
        <f t="shared" si="0"/>
        <v>-0.5</v>
      </c>
      <c r="I11" s="29">
        <f t="shared" si="0"/>
        <v>0</v>
      </c>
      <c r="J11" s="29">
        <f t="shared" si="0"/>
        <v>0.5</v>
      </c>
      <c r="K11" s="29">
        <f t="shared" si="0"/>
        <v>1</v>
      </c>
      <c r="L11" s="29">
        <f t="shared" si="0"/>
        <v>1.5</v>
      </c>
      <c r="M11" s="29">
        <f t="shared" si="0"/>
        <v>2</v>
      </c>
      <c r="N11" s="29">
        <f t="shared" si="0"/>
        <v>2.5</v>
      </c>
      <c r="O11" s="29">
        <f t="shared" si="0"/>
        <v>3</v>
      </c>
      <c r="P11" s="29">
        <f t="shared" si="0"/>
        <v>3.5</v>
      </c>
      <c r="Q11" s="29">
        <f t="shared" si="0"/>
        <v>4</v>
      </c>
      <c r="R11" s="29">
        <f t="shared" si="0"/>
        <v>4.5</v>
      </c>
      <c r="S11" s="29">
        <f t="shared" si="0"/>
        <v>5</v>
      </c>
      <c r="T11" s="30">
        <f t="shared" si="0"/>
        <v>5.5</v>
      </c>
    </row>
    <row r="12" spans="2:37" ht="15.75" thickBot="1">
      <c r="B12" s="12"/>
      <c r="C12" s="2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2"/>
      <c r="Q12" s="2"/>
      <c r="R12" s="2"/>
      <c r="S12" s="2"/>
      <c r="T12" s="13"/>
    </row>
    <row r="13" spans="2:37">
      <c r="B13" s="31" t="s">
        <v>16</v>
      </c>
      <c r="C13" s="32"/>
      <c r="D13" s="33">
        <v>7.5</v>
      </c>
      <c r="E13" s="33">
        <v>8</v>
      </c>
      <c r="F13" s="33">
        <v>8.5</v>
      </c>
      <c r="G13" s="33">
        <v>9</v>
      </c>
      <c r="H13" s="33">
        <v>9.5</v>
      </c>
      <c r="I13" s="33">
        <v>10</v>
      </c>
      <c r="J13" s="33">
        <v>10.5</v>
      </c>
      <c r="K13" s="33">
        <v>11</v>
      </c>
      <c r="L13" s="33">
        <v>11.5</v>
      </c>
      <c r="M13" s="33">
        <v>12</v>
      </c>
      <c r="N13" s="33">
        <v>12.5</v>
      </c>
      <c r="O13" s="33">
        <v>13</v>
      </c>
      <c r="P13" s="33">
        <v>13.5</v>
      </c>
      <c r="Q13" s="33">
        <v>14</v>
      </c>
      <c r="R13" s="33">
        <v>14.5</v>
      </c>
      <c r="S13" s="33">
        <v>15</v>
      </c>
      <c r="T13" s="34">
        <v>15.5</v>
      </c>
    </row>
    <row r="14" spans="2:37" ht="15.75" thickBot="1">
      <c r="B14" s="35" t="s">
        <v>12</v>
      </c>
      <c r="C14" s="36"/>
      <c r="D14" s="37">
        <f t="shared" ref="D14:T14" si="1">D13-$F6+$F8-$F$7</f>
        <v>-3</v>
      </c>
      <c r="E14" s="37">
        <f t="shared" si="1"/>
        <v>-2.5</v>
      </c>
      <c r="F14" s="37">
        <f t="shared" si="1"/>
        <v>-2</v>
      </c>
      <c r="G14" s="37">
        <f t="shared" si="1"/>
        <v>-1.5</v>
      </c>
      <c r="H14" s="37">
        <f t="shared" si="1"/>
        <v>-1</v>
      </c>
      <c r="I14" s="37">
        <f t="shared" si="1"/>
        <v>-0.5</v>
      </c>
      <c r="J14" s="37">
        <f t="shared" si="1"/>
        <v>0</v>
      </c>
      <c r="K14" s="37">
        <f t="shared" si="1"/>
        <v>0.5</v>
      </c>
      <c r="L14" s="37">
        <f t="shared" si="1"/>
        <v>1</v>
      </c>
      <c r="M14" s="37">
        <f t="shared" si="1"/>
        <v>1.5</v>
      </c>
      <c r="N14" s="37">
        <f t="shared" si="1"/>
        <v>2</v>
      </c>
      <c r="O14" s="37">
        <f t="shared" si="1"/>
        <v>2.5</v>
      </c>
      <c r="P14" s="37">
        <f t="shared" si="1"/>
        <v>3</v>
      </c>
      <c r="Q14" s="37">
        <f t="shared" si="1"/>
        <v>3.5</v>
      </c>
      <c r="R14" s="37">
        <f t="shared" si="1"/>
        <v>4</v>
      </c>
      <c r="S14" s="37">
        <f t="shared" si="1"/>
        <v>4.5</v>
      </c>
      <c r="T14" s="38">
        <f t="shared" si="1"/>
        <v>5</v>
      </c>
    </row>
    <row r="15" spans="2:37" ht="9" customHeight="1"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  <c r="N15" s="4"/>
      <c r="O15" s="4"/>
      <c r="P15" s="4"/>
      <c r="Q15" s="2"/>
      <c r="R15" s="2"/>
      <c r="S15" s="2"/>
      <c r="T15" s="40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2:37" ht="7.5" customHeight="1" thickBot="1"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4"/>
      <c r="N16" s="4"/>
      <c r="O16" s="4"/>
      <c r="P16" s="4"/>
      <c r="Q16" s="4"/>
      <c r="R16" s="4"/>
      <c r="S16" s="4"/>
      <c r="T16" s="40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2:37">
      <c r="B17" s="59" t="s">
        <v>23</v>
      </c>
      <c r="C17" s="60"/>
      <c r="D17" s="60"/>
      <c r="E17" s="60"/>
      <c r="F17" s="60"/>
      <c r="G17" s="68"/>
      <c r="H17" s="69"/>
      <c r="I17" s="69"/>
      <c r="J17" s="70"/>
      <c r="K17" s="2"/>
      <c r="L17" s="76" t="s">
        <v>24</v>
      </c>
      <c r="M17" s="77"/>
      <c r="N17" s="77"/>
      <c r="O17" s="77"/>
      <c r="P17" s="77"/>
      <c r="Q17" s="65"/>
      <c r="R17" s="66"/>
      <c r="S17" s="66"/>
      <c r="T17" s="6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2:37">
      <c r="B18" s="61" t="s">
        <v>6</v>
      </c>
      <c r="C18" s="62"/>
      <c r="D18" s="62"/>
      <c r="E18" s="63"/>
      <c r="F18" s="64">
        <v>10</v>
      </c>
      <c r="G18" s="5"/>
      <c r="H18" s="2"/>
      <c r="I18" s="2"/>
      <c r="J18" s="13"/>
      <c r="K18" s="2"/>
      <c r="L18" s="78" t="str">
        <f>B18</f>
        <v>Hedge Ceiling:</v>
      </c>
      <c r="M18" s="79"/>
      <c r="N18" s="79"/>
      <c r="O18" s="80"/>
      <c r="P18" s="64">
        <v>14</v>
      </c>
      <c r="Q18" s="2"/>
      <c r="R18" s="4"/>
      <c r="S18" s="4"/>
      <c r="T18" s="4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2:37">
      <c r="B19" s="44" t="s">
        <v>0</v>
      </c>
      <c r="C19" s="21"/>
      <c r="D19" s="21"/>
      <c r="E19" s="22"/>
      <c r="F19" s="1">
        <v>9.5</v>
      </c>
      <c r="G19" s="5" t="s">
        <v>1</v>
      </c>
      <c r="H19" s="2"/>
      <c r="I19" s="2"/>
      <c r="J19" s="13"/>
      <c r="K19" s="2"/>
      <c r="L19" s="81" t="str">
        <f>B19</f>
        <v>Current:</v>
      </c>
      <c r="M19" s="82"/>
      <c r="N19" s="82"/>
      <c r="O19" s="83"/>
      <c r="P19" s="1">
        <v>13.5</v>
      </c>
      <c r="Q19" s="6" t="s">
        <v>18</v>
      </c>
      <c r="R19" s="4"/>
      <c r="S19" s="4"/>
      <c r="T19" s="40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2:37">
      <c r="B20" s="44" t="s">
        <v>7</v>
      </c>
      <c r="C20" s="21"/>
      <c r="D20" s="21"/>
      <c r="E20" s="22"/>
      <c r="F20" s="1">
        <v>8</v>
      </c>
      <c r="G20" s="4"/>
      <c r="H20" s="2"/>
      <c r="I20" s="2"/>
      <c r="J20" s="13"/>
      <c r="K20" s="2"/>
      <c r="L20" s="81" t="str">
        <f>B20</f>
        <v>Hedge Floor:</v>
      </c>
      <c r="M20" s="82"/>
      <c r="N20" s="82"/>
      <c r="O20" s="83"/>
      <c r="P20" s="1">
        <v>12</v>
      </c>
      <c r="Q20" s="6"/>
      <c r="R20" s="4"/>
      <c r="S20" s="4"/>
      <c r="T20" s="40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2:37">
      <c r="B21" s="12"/>
      <c r="C21" s="2"/>
      <c r="D21" s="2"/>
      <c r="E21" s="2"/>
      <c r="F21" s="3"/>
      <c r="G21" s="4"/>
      <c r="H21" s="2"/>
      <c r="I21" s="2"/>
      <c r="J21" s="13"/>
      <c r="K21" s="2"/>
      <c r="L21" s="12"/>
      <c r="M21" s="2"/>
      <c r="N21" s="2"/>
      <c r="O21" s="7"/>
      <c r="P21" s="3"/>
      <c r="Q21" s="6"/>
      <c r="R21" s="4"/>
      <c r="S21" s="4"/>
      <c r="T21" s="40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2:37">
      <c r="B22" s="45" t="s">
        <v>8</v>
      </c>
      <c r="C22" s="19"/>
      <c r="D22" s="19"/>
      <c r="E22" s="19"/>
      <c r="F22" s="20"/>
      <c r="G22" s="4"/>
      <c r="H22" s="2"/>
      <c r="I22" s="2"/>
      <c r="J22" s="13"/>
      <c r="K22" s="2"/>
      <c r="L22" s="87" t="str">
        <f>B22</f>
        <v>Estimated Profit Margins Per Cwt.</v>
      </c>
      <c r="M22" s="88"/>
      <c r="N22" s="88"/>
      <c r="O22" s="88"/>
      <c r="P22" s="89"/>
      <c r="Q22" s="6"/>
      <c r="R22" s="2"/>
      <c r="S22" s="2"/>
      <c r="T22" s="1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2:37">
      <c r="B23" s="44" t="s">
        <v>2</v>
      </c>
      <c r="C23" s="21"/>
      <c r="D23" s="21"/>
      <c r="E23" s="22"/>
      <c r="F23" s="53">
        <f>F18-$F$6+$F$8</f>
        <v>3.5</v>
      </c>
      <c r="G23" s="5" t="s">
        <v>22</v>
      </c>
      <c r="H23" s="2"/>
      <c r="I23" s="2"/>
      <c r="J23" s="13"/>
      <c r="K23" s="2"/>
      <c r="L23" s="81" t="str">
        <f>B23</f>
        <v>Maximum:</v>
      </c>
      <c r="M23" s="82"/>
      <c r="N23" s="82"/>
      <c r="O23" s="83"/>
      <c r="P23" s="53">
        <f>P18-$F$7-$F$6+$F$8</f>
        <v>3.5</v>
      </c>
      <c r="Q23" s="6" t="s">
        <v>19</v>
      </c>
      <c r="R23" s="2"/>
      <c r="S23" s="2"/>
      <c r="T23" s="1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2:37">
      <c r="B24" s="44" t="s">
        <v>4</v>
      </c>
      <c r="C24" s="21"/>
      <c r="D24" s="21"/>
      <c r="E24" s="22"/>
      <c r="F24" s="53">
        <f>F19-$F$6+$F$8</f>
        <v>3</v>
      </c>
      <c r="G24" s="5" t="s">
        <v>5</v>
      </c>
      <c r="H24" s="2"/>
      <c r="I24" s="2"/>
      <c r="J24" s="13"/>
      <c r="K24" s="2"/>
      <c r="L24" s="81" t="str">
        <f>B24</f>
        <v>At Current Market Value:</v>
      </c>
      <c r="M24" s="82"/>
      <c r="N24" s="82"/>
      <c r="O24" s="83"/>
      <c r="P24" s="53">
        <f>P19-$F$7-$F$6+$F$8</f>
        <v>3</v>
      </c>
      <c r="Q24" s="6" t="s">
        <v>17</v>
      </c>
      <c r="R24" s="2"/>
      <c r="S24" s="2"/>
      <c r="T24" s="13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2:37" ht="15.75" thickBot="1">
      <c r="B25" s="46" t="s">
        <v>3</v>
      </c>
      <c r="C25" s="47"/>
      <c r="D25" s="47"/>
      <c r="E25" s="48"/>
      <c r="F25" s="54">
        <f>F20-$F$6+$F$8</f>
        <v>1.5</v>
      </c>
      <c r="G25" s="49" t="s">
        <v>21</v>
      </c>
      <c r="H25" s="42"/>
      <c r="I25" s="42"/>
      <c r="J25" s="43"/>
      <c r="K25" s="2"/>
      <c r="L25" s="84" t="str">
        <f>B25</f>
        <v>Minimum:</v>
      </c>
      <c r="M25" s="85"/>
      <c r="N25" s="85"/>
      <c r="O25" s="86"/>
      <c r="P25" s="54">
        <f>P20-$F$7-$F$6+$F$8</f>
        <v>1.5</v>
      </c>
      <c r="Q25" s="41" t="s">
        <v>20</v>
      </c>
      <c r="R25" s="42"/>
      <c r="S25" s="42"/>
      <c r="T25" s="43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2:37" ht="15.75" thickBot="1">
      <c r="B26" s="14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2:37">
      <c r="B27" s="71"/>
      <c r="C27" s="71"/>
      <c r="D27" s="71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1"/>
    </row>
  </sheetData>
  <mergeCells count="13">
    <mergeCell ref="L20:O20"/>
    <mergeCell ref="L23:O23"/>
    <mergeCell ref="L24:O24"/>
    <mergeCell ref="L25:O25"/>
    <mergeCell ref="L22:P22"/>
    <mergeCell ref="D3:S3"/>
    <mergeCell ref="I4:N4"/>
    <mergeCell ref="L17:P17"/>
    <mergeCell ref="L18:O18"/>
    <mergeCell ref="L19:O19"/>
    <mergeCell ref="B6:E6"/>
    <mergeCell ref="B7:E7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ROF Profit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jsiewert</dc:creator>
  <cp:lastModifiedBy>jsiewert</cp:lastModifiedBy>
  <dcterms:created xsi:type="dcterms:W3CDTF">2015-05-28T13:29:15Z</dcterms:created>
  <dcterms:modified xsi:type="dcterms:W3CDTF">2015-08-17T14:52:04Z</dcterms:modified>
</cp:coreProperties>
</file>